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75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C22" i="1"/>
  <c r="B22"/>
  <c r="C9"/>
  <c r="B9"/>
  <c r="D12"/>
  <c r="D13"/>
  <c r="D14"/>
  <c r="D15"/>
  <c r="D16"/>
  <c r="D17"/>
  <c r="D18"/>
  <c r="D19"/>
  <c r="D20"/>
  <c r="D11"/>
  <c r="E11"/>
  <c r="E12"/>
  <c r="E13"/>
  <c r="E14"/>
  <c r="E15"/>
  <c r="E16"/>
  <c r="E17"/>
  <c r="E18"/>
  <c r="E19"/>
  <c r="E20"/>
  <c r="C4"/>
  <c r="B4"/>
  <c r="D5"/>
  <c r="E5"/>
  <c r="D6"/>
  <c r="E6"/>
  <c r="D22" l="1"/>
  <c r="E22"/>
  <c r="D9"/>
  <c r="E9"/>
  <c r="D4"/>
  <c r="E4"/>
</calcChain>
</file>

<file path=xl/sharedStrings.xml><?xml version="1.0" encoding="utf-8"?>
<sst xmlns="http://schemas.openxmlformats.org/spreadsheetml/2006/main" count="26" uniqueCount="22">
  <si>
    <t>Исполнение бюджета за 2021 год</t>
  </si>
  <si>
    <t>Всего доходов</t>
  </si>
  <si>
    <t>Межбюджетные трансферты</t>
  </si>
  <si>
    <t>Профицит бюджета</t>
  </si>
  <si>
    <t xml:space="preserve">Собственные (налоговые и неналоговые) доходы </t>
  </si>
  <si>
    <t>План</t>
  </si>
  <si>
    <t>Факт</t>
  </si>
  <si>
    <t>%</t>
  </si>
  <si>
    <t>Отклонение</t>
  </si>
  <si>
    <t>Всего расходы</t>
  </si>
  <si>
    <t>в т. ч.</t>
  </si>
  <si>
    <t>(млн. руб.)</t>
  </si>
  <si>
    <t>Общегосударственные вопросы</t>
  </si>
  <si>
    <t>Национальная оборона</t>
  </si>
  <si>
    <t>Национальная безопасность</t>
  </si>
  <si>
    <t>Национальная экономика</t>
  </si>
  <si>
    <t>ЖКХ</t>
  </si>
  <si>
    <t>Образование</t>
  </si>
  <si>
    <t>Культура</t>
  </si>
  <si>
    <t>Социальная политика</t>
  </si>
  <si>
    <t>Физическая культура и спорт</t>
  </si>
  <si>
    <t>Обслуживание муниципального долга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</si>
</sst>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C9" sqref="C9"/>
    </sheetView>
  </sheetViews>
  <sheetFormatPr defaultRowHeight="18.75"/>
  <cols>
    <col min="1" max="1" width="33" style="5" customWidth="1"/>
    <col min="2" max="2" width="13.7109375" style="1" customWidth="1"/>
    <col min="3" max="3" width="11.85546875" style="1" customWidth="1"/>
    <col min="4" max="4" width="11.28515625" style="1" customWidth="1"/>
    <col min="5" max="5" width="15.7109375" style="1" customWidth="1"/>
    <col min="6" max="16384" width="9.140625" style="1"/>
  </cols>
  <sheetData>
    <row r="1" spans="1:5">
      <c r="A1" s="4" t="s">
        <v>0</v>
      </c>
      <c r="B1" s="4"/>
      <c r="C1" s="4"/>
      <c r="D1" s="4"/>
      <c r="E1" s="4"/>
    </row>
    <row r="2" spans="1:5">
      <c r="E2" s="1" t="s">
        <v>11</v>
      </c>
    </row>
    <row r="3" spans="1:5">
      <c r="B3" s="2" t="s">
        <v>5</v>
      </c>
      <c r="C3" s="2" t="s">
        <v>6</v>
      </c>
      <c r="D3" s="2" t="s">
        <v>7</v>
      </c>
      <c r="E3" s="2" t="s">
        <v>8</v>
      </c>
    </row>
    <row r="4" spans="1:5">
      <c r="A4" s="5" t="s">
        <v>1</v>
      </c>
      <c r="B4" s="1">
        <f>B5+B6</f>
        <v>1365.51</v>
      </c>
      <c r="C4" s="1">
        <f>C5+C6</f>
        <v>1344.38</v>
      </c>
      <c r="D4" s="3">
        <f>B4/C4</f>
        <v>1.0157172823160117</v>
      </c>
      <c r="E4" s="1">
        <f>C4-B4</f>
        <v>-21.129999999999882</v>
      </c>
    </row>
    <row r="5" spans="1:5" ht="37.5">
      <c r="A5" s="5" t="s">
        <v>4</v>
      </c>
      <c r="B5" s="1">
        <v>519.27</v>
      </c>
      <c r="C5" s="1">
        <v>536.48</v>
      </c>
      <c r="D5" s="3">
        <f t="shared" ref="D5:D6" si="0">B5/C5</f>
        <v>0.96792051893826414</v>
      </c>
      <c r="E5" s="1">
        <f t="shared" ref="E5:E6" si="1">C5-B5</f>
        <v>17.210000000000036</v>
      </c>
    </row>
    <row r="6" spans="1:5">
      <c r="A6" s="5" t="s">
        <v>2</v>
      </c>
      <c r="B6" s="1">
        <v>846.24</v>
      </c>
      <c r="C6" s="1">
        <v>807.9</v>
      </c>
      <c r="D6" s="3">
        <f t="shared" si="0"/>
        <v>1.0474563683624212</v>
      </c>
      <c r="E6" s="1">
        <f t="shared" si="1"/>
        <v>-38.340000000000032</v>
      </c>
    </row>
    <row r="8" spans="1:5">
      <c r="B8" s="2" t="s">
        <v>5</v>
      </c>
      <c r="C8" s="2" t="s">
        <v>6</v>
      </c>
      <c r="D8" s="2" t="s">
        <v>7</v>
      </c>
      <c r="E8" s="2" t="s">
        <v>8</v>
      </c>
    </row>
    <row r="9" spans="1:5">
      <c r="A9" s="5" t="s">
        <v>9</v>
      </c>
      <c r="B9" s="1">
        <f>B11+B12+B13+B14+B15+B16+B17++B20+B18+B19</f>
        <v>1402.4000000000003</v>
      </c>
      <c r="C9" s="1">
        <f>C11+C12+C13+C14+C15+C16+C17++C20+C18+C19</f>
        <v>1336.08</v>
      </c>
      <c r="D9" s="3">
        <f t="shared" ref="D9" si="2">B9/C9</f>
        <v>1.0496377462427402</v>
      </c>
      <c r="E9" s="1">
        <f t="shared" ref="E9" si="3">C9-B9</f>
        <v>-66.320000000000391</v>
      </c>
    </row>
    <row r="10" spans="1:5">
      <c r="A10" s="5" t="s">
        <v>10</v>
      </c>
      <c r="D10" s="3"/>
    </row>
    <row r="11" spans="1:5" ht="37.5">
      <c r="A11" s="5" t="s">
        <v>12</v>
      </c>
      <c r="B11" s="1">
        <v>117.4</v>
      </c>
      <c r="C11" s="1">
        <v>110.5</v>
      </c>
      <c r="D11" s="3">
        <f>C11/B11</f>
        <v>0.94122657580919933</v>
      </c>
      <c r="E11" s="1">
        <f t="shared" ref="E11:E20" si="4">C11-B11</f>
        <v>-6.9000000000000057</v>
      </c>
    </row>
    <row r="12" spans="1:5">
      <c r="A12" s="5" t="s">
        <v>13</v>
      </c>
      <c r="B12" s="1">
        <v>0.3</v>
      </c>
      <c r="C12" s="1">
        <v>0.08</v>
      </c>
      <c r="D12" s="3">
        <f t="shared" ref="D12:D20" si="5">C12/B12</f>
        <v>0.26666666666666666</v>
      </c>
      <c r="E12" s="1">
        <f t="shared" si="4"/>
        <v>-0.21999999999999997</v>
      </c>
    </row>
    <row r="13" spans="1:5">
      <c r="A13" s="5" t="s">
        <v>14</v>
      </c>
      <c r="B13" s="1">
        <v>9</v>
      </c>
      <c r="C13" s="1">
        <v>8.6999999999999993</v>
      </c>
      <c r="D13" s="3">
        <f t="shared" si="5"/>
        <v>0.96666666666666656</v>
      </c>
      <c r="E13" s="1">
        <f t="shared" si="4"/>
        <v>-0.30000000000000071</v>
      </c>
    </row>
    <row r="14" spans="1:5">
      <c r="A14" s="5" t="s">
        <v>15</v>
      </c>
      <c r="B14" s="1">
        <v>107.5</v>
      </c>
      <c r="C14" s="1">
        <v>105.3</v>
      </c>
      <c r="D14" s="3">
        <f t="shared" si="5"/>
        <v>0.97953488372093023</v>
      </c>
      <c r="E14" s="1">
        <f t="shared" si="4"/>
        <v>-2.2000000000000028</v>
      </c>
    </row>
    <row r="15" spans="1:5">
      <c r="A15" s="5" t="s">
        <v>16</v>
      </c>
      <c r="B15" s="1">
        <v>147.4</v>
      </c>
      <c r="C15" s="1">
        <v>119.1</v>
      </c>
      <c r="D15" s="3">
        <f t="shared" si="5"/>
        <v>0.80800542740841241</v>
      </c>
      <c r="E15" s="1">
        <f t="shared" si="4"/>
        <v>-28.300000000000011</v>
      </c>
    </row>
    <row r="16" spans="1:5">
      <c r="A16" s="5" t="s">
        <v>17</v>
      </c>
      <c r="B16" s="1">
        <v>788.1</v>
      </c>
      <c r="C16" s="1">
        <v>766.1</v>
      </c>
      <c r="D16" s="3">
        <f t="shared" si="5"/>
        <v>0.97208476081715522</v>
      </c>
      <c r="E16" s="1">
        <f t="shared" si="4"/>
        <v>-22</v>
      </c>
    </row>
    <row r="17" spans="1:5">
      <c r="A17" s="5" t="s">
        <v>18</v>
      </c>
      <c r="B17" s="1">
        <v>42.9</v>
      </c>
      <c r="C17" s="1">
        <v>41.6</v>
      </c>
      <c r="D17" s="3">
        <f t="shared" si="5"/>
        <v>0.96969696969696972</v>
      </c>
      <c r="E17" s="1">
        <f t="shared" si="4"/>
        <v>-1.2999999999999972</v>
      </c>
    </row>
    <row r="18" spans="1:5">
      <c r="A18" s="5" t="s">
        <v>19</v>
      </c>
      <c r="B18" s="1">
        <v>97</v>
      </c>
      <c r="C18" s="1">
        <v>95.4</v>
      </c>
      <c r="D18" s="3">
        <f t="shared" si="5"/>
        <v>0.98350515463917532</v>
      </c>
      <c r="E18" s="1">
        <f t="shared" si="4"/>
        <v>-1.5999999999999943</v>
      </c>
    </row>
    <row r="19" spans="1:5">
      <c r="A19" s="5" t="s">
        <v>20</v>
      </c>
      <c r="B19" s="1">
        <v>87.9</v>
      </c>
      <c r="C19" s="1">
        <v>85.1</v>
      </c>
      <c r="D19" s="3">
        <f t="shared" si="5"/>
        <v>0.96814562002275295</v>
      </c>
      <c r="E19" s="1">
        <f t="shared" si="4"/>
        <v>-2.8000000000000114</v>
      </c>
    </row>
    <row r="20" spans="1:5" ht="37.5">
      <c r="A20" s="5" t="s">
        <v>21</v>
      </c>
      <c r="B20" s="1">
        <v>4.9000000000000004</v>
      </c>
      <c r="C20" s="1">
        <v>4.2</v>
      </c>
      <c r="D20" s="3">
        <f t="shared" si="5"/>
        <v>0.8571428571428571</v>
      </c>
      <c r="E20" s="1">
        <f t="shared" si="4"/>
        <v>-0.70000000000000018</v>
      </c>
    </row>
    <row r="22" spans="1:5">
      <c r="A22" s="5" t="s">
        <v>3</v>
      </c>
      <c r="B22" s="1">
        <f>B4-B9</f>
        <v>-36.890000000000327</v>
      </c>
      <c r="C22" s="1">
        <f>C4-C9</f>
        <v>8.3000000000001819</v>
      </c>
      <c r="D22" s="3">
        <f>B22/C22</f>
        <v>-4.4445783132529542</v>
      </c>
      <c r="E22" s="1">
        <f>C22-B22</f>
        <v>45.190000000000509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Кучерявый Д.С.</dc:creator>
  <cp:lastModifiedBy>Кучерявый Д.С.</cp:lastModifiedBy>
  <cp:lastPrinted>2022-05-13T02:03:36Z</cp:lastPrinted>
  <dcterms:created xsi:type="dcterms:W3CDTF">2022-05-12T05:15:55Z</dcterms:created>
  <dcterms:modified xsi:type="dcterms:W3CDTF">2022-05-13T02:17:27Z</dcterms:modified>
</cp:coreProperties>
</file>