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12" activeTab="12"/>
  </bookViews>
  <sheets>
    <sheet name="балльная оценка ЦФХ" sheetId="1" r:id="rId1"/>
    <sheet name="результаты ЦФХ" sheetId="2" r:id="rId2"/>
    <sheet name="балльная оценка Культура" sheetId="3" r:id="rId3"/>
    <sheet name="результаты Культура" sheetId="4" r:id="rId4"/>
    <sheet name="балльная оценка УМИГ" sheetId="5" r:id="rId5"/>
    <sheet name="результаты УМИГ" sheetId="6" r:id="rId6"/>
    <sheet name="балльная оценка ХОЗУ" sheetId="7" r:id="rId7"/>
    <sheet name="результаты ХОЗУ" sheetId="8" r:id="rId8"/>
    <sheet name="балльная оценка АГО" sheetId="9" r:id="rId9"/>
    <sheet name="результаты АГО" sheetId="10" r:id="rId10"/>
    <sheet name="балльная оценка Дума" sheetId="11" r:id="rId11"/>
    <sheet name="результаты Дума" sheetId="12" r:id="rId12"/>
    <sheet name="Свод" sheetId="13" r:id="rId13"/>
  </sheets>
  <definedNames/>
  <calcPr fullCalcOnLoad="1"/>
</workbook>
</file>

<file path=xl/sharedStrings.xml><?xml version="1.0" encoding="utf-8"?>
<sst xmlns="http://schemas.openxmlformats.org/spreadsheetml/2006/main" count="1264" uniqueCount="184">
  <si>
    <t>Наименование критерия</t>
  </si>
  <si>
    <t>Расчет показателя (Р)</t>
  </si>
  <si>
    <t>Уровень в баллах</t>
  </si>
  <si>
    <t>Комментарий</t>
  </si>
  <si>
    <t>1. Формирование бюджета</t>
  </si>
  <si>
    <t>Р - количество дней отклонения даты регистрации письма ГРБС. к которому приложен РРО ГРБС на очередной финансовый год и плановый период, в управлении  от даты предоставления РРО ГРБС, установленной распоряжением Администрации городского округа Спасск-Дальний о разработке прогноза социально-экономического развития города и составлении проекта бюджета города на очередной финансовый год</t>
  </si>
  <si>
    <t>день</t>
  </si>
  <si>
    <t>Р=0</t>
  </si>
  <si>
    <t>Р = I</t>
  </si>
  <si>
    <t>Р = 2</t>
  </si>
  <si>
    <t>Р = 3</t>
  </si>
  <si>
    <t>Р = 4</t>
  </si>
  <si>
    <t>Р&gt;=5</t>
  </si>
  <si>
    <t>%</t>
  </si>
  <si>
    <t>Р = 0</t>
  </si>
  <si>
    <t>0&lt;Р&lt;=5</t>
  </si>
  <si>
    <t>5&lt;Р&lt;=10</t>
  </si>
  <si>
    <t>10&lt;Р&lt;-15</t>
  </si>
  <si>
    <t>15&lt;Р&lt;=20</t>
  </si>
  <si>
    <t>Р&gt;20</t>
  </si>
  <si>
    <t>1.3. Наличие пояснительной записки к РРО, оформленной в соответствии с Порядком ведения реестра расходных обязательств городского округа Спасск-Дальний</t>
  </si>
  <si>
    <r>
      <t xml:space="preserve">Оценивается содержание  пояснительной записки на предмет наличия расчетов и обоснований объема средств на исполнение расходного обязательства, в которой приводится конкретная методика (формула, порядок)определения(планирования) объема расходов (части расходов), исходные данные, нормативы расходов с указанием порядка их установления. планируемое (прогнозируемое) число получателей установленного норматива, коэффициенты увеличения (индексации) объема расходов </t>
    </r>
    <r>
      <rPr>
        <i/>
        <sz val="12"/>
        <rFont val="Times New Roman"/>
        <family val="1"/>
      </rPr>
      <t xml:space="preserve">в </t>
    </r>
    <r>
      <rPr>
        <sz val="12"/>
        <rFont val="Times New Roman"/>
        <family val="1"/>
      </rPr>
      <t>очередном финансовом году и иные особенности расчета</t>
    </r>
  </si>
  <si>
    <t>-содержит исчерпывающие расчеты и обоснования;</t>
  </si>
  <si>
    <t>5</t>
  </si>
  <si>
    <t>-содержит расчеты и обоснования, которые не достаточно поясняют способ планирования расходов;</t>
  </si>
  <si>
    <t>3</t>
  </si>
  <si>
    <t>-не содержит расчеты и обоснования</t>
  </si>
  <si>
    <t>0</t>
  </si>
  <si>
    <t>Позитивно расценивается рост доли бюджетных ассигнований ГРБС очередного финансового года по сравнению с бюджетными ассигнованиями отчетного финансового года</t>
  </si>
  <si>
    <t>-положительный рост доли бюджетных ассигнований;</t>
  </si>
  <si>
    <t>-отсутствует рост доли бюджетных ассигнований;</t>
  </si>
  <si>
    <t>1</t>
  </si>
  <si>
    <t>-снижение доли бюджетных ассигнований</t>
  </si>
  <si>
    <t>-положительный рост доли бюджетных ассигновани</t>
  </si>
  <si>
    <t>-снижение доли бюджетных ассигновани</t>
  </si>
  <si>
    <t>2. Исполнение бюджета в части расходов</t>
  </si>
  <si>
    <t>Р-0</t>
  </si>
  <si>
    <t>4</t>
  </si>
  <si>
    <t>6&lt;Р&lt;=10</t>
  </si>
  <si>
    <t>11&lt;Р&lt;= 15</t>
  </si>
  <si>
    <t>2</t>
  </si>
  <si>
    <t>16&lt;Р&lt;*20</t>
  </si>
  <si>
    <t>Р&gt;21</t>
  </si>
  <si>
    <t>Оцениваются соблюдение установленных сроков для доведения лимитов бюджетных обязательств ГРБС до подведомственных муниципальных учреждений</t>
  </si>
  <si>
    <t>-лимиты бюджетных обязательств доведены в установленные сроки;</t>
  </si>
  <si>
    <t>-лимиты бюджетных обязательств доведены с нарушением установленного срока;</t>
  </si>
  <si>
    <t>Оцениваются соблюдение установленных сроков для составления бюджетной росписи ГРБС и внесения изменений в нее</t>
  </si>
  <si>
    <t>-бюджетная роспись ГРБС составлена (внесены изменения) с соблюдением установленных сроков;</t>
  </si>
  <si>
    <t>-бюджетная роспись ГРБС составлена (внесены изменения) с нарушением установленных сроков;</t>
  </si>
  <si>
    <t>Р&lt;=0,2</t>
  </si>
  <si>
    <t>Р&gt;0,2</t>
  </si>
  <si>
    <t>-если правовой акт ГРБС соответствует требованиям пунктов 1)-4)</t>
  </si>
  <si>
    <t>-если правовой акт ГРБС соответствует требованиям пунктов 1)-3)</t>
  </si>
  <si>
    <t>-если правовой акт ГРБС соответствует требованиям пунктов 1)-2)</t>
  </si>
  <si>
    <t>-отсутствует Порядок составления. утверждения и ведения бюджетных смет подведомственных ГРБС бюджетных учреждений</t>
  </si>
  <si>
    <t>2.6. Качество планирования бюджетных ассигнований</t>
  </si>
  <si>
    <t>Оценивается количество уведомлений ГРБС о внесении изменений, предусматривающих перемещение бюджетных ассигнований между подведомственными муниципальными учреждениями (без учета межбюджетных трансфертов из областного бюджета)</t>
  </si>
  <si>
    <t>штук</t>
  </si>
  <si>
    <t>0&lt;Р&lt;&gt;5</t>
  </si>
  <si>
    <t>11&lt;Р&lt;-15</t>
  </si>
  <si>
    <t>16&lt;Р&lt;=20</t>
  </si>
  <si>
    <t>3. Учет и отчетность</t>
  </si>
  <si>
    <t>-представлены Сведения;</t>
  </si>
  <si>
    <t>-не представлены Сведения</t>
  </si>
  <si>
    <t>Оценивается соблюдение сроков ГРБС при предоставлении годовой бюджетной отчетности</t>
  </si>
  <si>
    <t>-годовая бюджетная отчетность представлена ГРБС в установленные сроки;</t>
  </si>
  <si>
    <t>-годовая бюджетная отчетность представлена ГРБС с нарушением установленных сроков</t>
  </si>
  <si>
    <t>4. Контроль и аудит</t>
  </si>
  <si>
    <t>4.1. Нарушения, выявленные в ходе проведения контрольных мероприятий уполномоченны­ми органами финансового контроля в отчетном финансовом году</t>
  </si>
  <si>
    <t>Оценивается количество финансовых нарушений, выявленных в ходе проведения контрольных мероприятий уполномоченными органами финансового контроля, в отчетном финансовом году</t>
  </si>
  <si>
    <t>-отсутствуют нарушения;</t>
  </si>
  <si>
    <t>-установлены нарушения</t>
  </si>
  <si>
    <t>Оценивается факт установления недостач и хищений денежных средств и материальных ценностей</t>
  </si>
  <si>
    <t>-отсутствуют недостачи и хищения денежных средств и материальных ценностей</t>
  </si>
  <si>
    <t>-установлены недостачи и хищения денежных средств и материальных ценностей</t>
  </si>
  <si>
    <t>-правовой акт ГРБС соответствует требованиям пунктов 1)-2);</t>
  </si>
  <si>
    <t>-правовой акт ГРБС не соответствует требованиям пунктов 1)-2);</t>
  </si>
  <si>
    <t>Единица измерения</t>
  </si>
  <si>
    <t>Целевым ориентиром является достижение показателя, равного 0</t>
  </si>
  <si>
    <t>1.1Своевременность представления реестра расходных обязательств ГРБС (далее - РРО)</t>
  </si>
  <si>
    <t>1.2. Полнота общей информации о расходных обязательствах</t>
  </si>
  <si>
    <r>
      <t>Р- 100% *No/N</t>
    </r>
    <r>
      <rPr>
        <sz val="12"/>
        <rFont val="Times New Roman"/>
        <family val="1"/>
      </rPr>
      <t xml:space="preserve"> , Где </t>
    </r>
    <r>
      <rPr>
        <b/>
        <sz val="12"/>
        <rFont val="Times New Roman"/>
        <family val="1"/>
      </rPr>
      <t>Nо</t>
    </r>
    <r>
      <rPr>
        <sz val="12"/>
        <rFont val="Times New Roman"/>
        <family val="1"/>
      </rPr>
      <t xml:space="preserve"> - количество расходных обязательств ГРБС на очередной финансовый год и плановый период, для которых не указано одно из следующих полей: реквизиты, срок действия нормативного правового акта, являющегося основанием для возникновения расходного обязательства, коды классификации расходов бюджета городского округа, по которым предусмотрены бюджетные ассигнования на исполнение расходного обязательства;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- общее количество расходных обязательств ГРБС, подлежащих исполнению в очередном финансовом году и плановом периоде</t>
    </r>
  </si>
  <si>
    <t>1.4. Доля бюджетных ассигнований,представленных в программном виде (муниципальных ведомственных и долгосрочных целевых программ)</t>
  </si>
  <si>
    <t>Р~ 100%*So/S,где Sо - объем бюджетных ассигнований ГРБС на очередной финансовый год в РРО и плановый период, представленных в программном виде (муниципальных ведомственных и долгосрочных целевых программ);S - общая сумма бюджетных ассигнований,предусмотренных ГРБС в РРО на очередной финансовый год и плановый период</t>
  </si>
  <si>
    <t>1.5. Доля бюджетных ассигнований на предоставление муниципальных услуг (работ) физическим и юридическим лицам,оказываемых в соответствии с муниципальными заданиями</t>
  </si>
  <si>
    <t>Р= 100%*Sт/S,где Sт - объем бюджетных ассигнований ГРБС на предоставление муниципальных услуг (работ) физическим и юридическим лицам, оказываемых ГРБС и подведомственными муниципальными учреждениями в соответствии с муниципальными заданиями на очередной финансовый год и плановый период; S - общая сумма бюджетных ассигнований, предусмотренных ГРБС в РРО на очередной финансовый год и плановый период</t>
  </si>
  <si>
    <t>Позитивно расценивается рост доли на предоставление муниципальных услуг (работ) физическим и юридически лицам, оказываемых ГРБС и подведомственными муниципальными учреждениями в соответствии с муниципальными заданиями, очередного финансового года по сравнению с бюджетными ассигнованиями отчетного финансового года</t>
  </si>
  <si>
    <t>отсутствует рост доли бюджетных ассигнований</t>
  </si>
  <si>
    <t>2.1. Доля неисполненных на конец отчетного финансового года бюджетных ассигнований</t>
  </si>
  <si>
    <t>Р = 100%*(1-В/Е), где В - кассовое исполнение расходов ГРБС в отчетном финансовом году.Е - объем бюджетных ассигнований ГРБС в отчетном финансовом году согласно  сводной бюджетной росписи бюджета городского округа  с учетом внесенных в нее изменений</t>
  </si>
  <si>
    <t>2.2.Своевременное доведение ГРБС лимитов бюджетных обязательств до подведомственных муниципальных учреждений</t>
  </si>
  <si>
    <t>лимиты бюджетных обязательств не доведены</t>
  </si>
  <si>
    <t>2.3.Своевременное составление бюджетной росписи ГРБС и внесение изменений в нее</t>
  </si>
  <si>
    <t>2.4.Эффективность управления просроченной кредиторской задолженностью по расчетам с поставщиками и подрядчиками</t>
  </si>
  <si>
    <t>Р=100%* К/Е, где К -объем просроченной кредиторской задолженности по расчетам с поставщиками и подрядчиками по состоянию на 1 января года, следующего за отчетным финансовым годом; Е - кассовое исполнение расходов в отчетном финансовом году</t>
  </si>
  <si>
    <t xml:space="preserve">2.5 Качество Порядка составления, утверждения и ведения бюджетных смет подведомственных ГРБС муниципальных учреждений </t>
  </si>
  <si>
    <t>Наличие правового акта ГРБС, содержащего: 1)процедуры составления, ведения и утверждения бюджетных смет подведомственных муниципальных учреждений; 2)процедуры составления и представления расчетов (обоснований) к бюджетным сметам муниципальных учреждений; 3) порядок ведения бюджетных смет; 4) процедуры составления и представления проектов бюджетных смет</t>
  </si>
  <si>
    <t>3.1. Представление в составе годовой бюджетной отчетности Сведений о мерах по повышению эффективности расходования бюджетных средств</t>
  </si>
  <si>
    <t>В рамках оценки данного показателя позитивно рассматривается сам факт наличия Сведений о мерах по повышению эффективности расходования бюджетных средств</t>
  </si>
  <si>
    <t>3.2. Соблюдение сроков представления ГРБС годовой бюджетной отчетности</t>
  </si>
  <si>
    <t>4.1. Нарушения, выявленные в ходе проведения контрольных мероприятий уполномоченными органами финансового контроля в отчетном финансовом году</t>
  </si>
  <si>
    <t>4.2. Наличие недостач и хищений денежных средств и материальных ценностей</t>
  </si>
  <si>
    <t>4.3. Качество правового акта ГРБС об организации ведомственного финансового контроля</t>
  </si>
  <si>
    <t>Наличие правового акта ГРБС, обеспечивающего: 1)создание подразделения внутреннего финансового контроля; 2)наличие процедур и порядка осуществления внутреннего финансового контроля</t>
  </si>
  <si>
    <t>1.3. Наличие пояснительной записки к РРО. оформленной в соответствии с Порядком ведения реестра расходных обязательств городского округа Спасск-Дальний</t>
  </si>
  <si>
    <t>1.5. Доля бюджетных ассигнований на предоставление муниципальных услуг (работ) физическим и юридическим лицам, оказываемых в соответствии с муниципальными заданиями</t>
  </si>
  <si>
    <t>2.4. Эффективность управления просроченной кредиторской задолженностью по расчетам с поставщиками и подрядчиками</t>
  </si>
  <si>
    <t>3.1.Представление в составе годовой бюджетной отчетности Сведений о мерах по повышению эффективности расходования бюджетных средств</t>
  </si>
  <si>
    <t>Предварительные результаты проведенной оценки качества финансового менеджмента</t>
  </si>
  <si>
    <t>1.1 Своевременность представления реестра расходных обязательств ГРБС (далее -РРО)</t>
  </si>
  <si>
    <t>1.4. Доля бюджетных ассигнований, представленных в программном виде (муниципальных ведомственных и долгосрочных целевых программ)</t>
  </si>
  <si>
    <t>2.3. Своевременное составление бюджетной росписи ГРБС и внесение изменений в нее</t>
  </si>
  <si>
    <t>2.5 Качество Порядка составления, утверждения и ведения бюджетных смет подведомственных ГРБС муниципальных учреждений</t>
  </si>
  <si>
    <t>4.3. Качество  правового акта ГРБС об организации ведомственного финансового контроля</t>
  </si>
  <si>
    <t>Всего баллов</t>
  </si>
  <si>
    <t>Оценка</t>
  </si>
  <si>
    <t>план</t>
  </si>
  <si>
    <t>факт</t>
  </si>
  <si>
    <t>25 июля</t>
  </si>
  <si>
    <t>01августа</t>
  </si>
  <si>
    <t>отклонение</t>
  </si>
  <si>
    <t>4 дня</t>
  </si>
  <si>
    <t>N</t>
  </si>
  <si>
    <t>No</t>
  </si>
  <si>
    <t>Р</t>
  </si>
  <si>
    <t>So</t>
  </si>
  <si>
    <t>S</t>
  </si>
  <si>
    <t>P</t>
  </si>
  <si>
    <t>динамика (2012-2011)</t>
  </si>
  <si>
    <t>год</t>
  </si>
  <si>
    <t>St</t>
  </si>
  <si>
    <t>B</t>
  </si>
  <si>
    <t>E</t>
  </si>
  <si>
    <t>K</t>
  </si>
  <si>
    <t>79 справок:</t>
  </si>
  <si>
    <t>75-цфх</t>
  </si>
  <si>
    <t>4-дюсш</t>
  </si>
  <si>
    <t>цфх</t>
  </si>
  <si>
    <t>дюсш</t>
  </si>
  <si>
    <t xml:space="preserve"> главного распорядителя бюджетных средств МКУ "ЦФХ и МО МОУ ГО Спасск-Дальний"</t>
  </si>
  <si>
    <t>Полученная оценка критерия (в баллах)</t>
  </si>
  <si>
    <t>4 августа</t>
  </si>
  <si>
    <t>7 дней</t>
  </si>
  <si>
    <t xml:space="preserve"> главного распорядителя бюджетных средств МКУ "ЦБ учреждений культуры"</t>
  </si>
  <si>
    <t>Критерии балльной оценки качества  финансового менеджмента главного</t>
  </si>
  <si>
    <t>распорядителя бюджетных средств МКУ "ЦФХ и МО МОУ ГО Спасск-Дальний"</t>
  </si>
  <si>
    <t>распорядителя бюджетных средств МКУ "ЦБ учреждений культуры"</t>
  </si>
  <si>
    <t>54 справки</t>
  </si>
  <si>
    <t>распорядителя бюджетных средств УМИ и Г</t>
  </si>
  <si>
    <t xml:space="preserve"> главного распорядителя бюджетных средств УМИ и Г</t>
  </si>
  <si>
    <t>20 июля</t>
  </si>
  <si>
    <t>распорядителя бюджетных средств МКУ "ХОЗУ АГО Спасск-Дальний"</t>
  </si>
  <si>
    <t xml:space="preserve"> главного распорядителя бюджетных средств МКУ "ХОЗУ АГО Спасск-Дальний"</t>
  </si>
  <si>
    <t>распорядителя бюджетных средств  Администрация городского округа Спасск</t>
  </si>
  <si>
    <t xml:space="preserve"> главного распорядителя бюджетных средств  Администрация городского округа Спасск</t>
  </si>
  <si>
    <t xml:space="preserve"> главного распорядителя бюджетных средств  Дума  городского округа</t>
  </si>
  <si>
    <t>распорядителя бюджетных средств  Дума  городского округа</t>
  </si>
  <si>
    <t>Наименование главного распорядителей бюджетных средств</t>
  </si>
  <si>
    <t>Итоговая оценка качества финансового менеджмента ГРБС (в баллах)</t>
  </si>
  <si>
    <t>Отклонение итоговой оценки качества финансового менеджмента соответствующего ГРБС от максимальной оценки качества финансового менеджмента ГРБС          (%)</t>
  </si>
  <si>
    <t>Первая группа:</t>
  </si>
  <si>
    <t>1.1.</t>
  </si>
  <si>
    <t>1.2.</t>
  </si>
  <si>
    <t>2.1.</t>
  </si>
  <si>
    <t>2.2.</t>
  </si>
  <si>
    <t>Сводная итоговая оценка качества финансового менеджмента главных</t>
  </si>
  <si>
    <t>распорядителей бюджетных средств и отклонение итоговой оценки качества</t>
  </si>
  <si>
    <t>финансового менеджмента соответствующего главного распорядителя</t>
  </si>
  <si>
    <t>бюджетных средств от максимальной оценки качества финансового</t>
  </si>
  <si>
    <t>менеджмента главных распорядителей бюджетных средств</t>
  </si>
  <si>
    <t xml:space="preserve">Вторая группа: </t>
  </si>
  <si>
    <t>МКУ "ЦФХ и МО МОУ ГО Спасск-Дальний"</t>
  </si>
  <si>
    <t>МКУ "ЦБ учреждений культуры"</t>
  </si>
  <si>
    <t xml:space="preserve"> УМИ и Г</t>
  </si>
  <si>
    <t>МКУ "ХОЗУ АГО Спасск-Дальний"</t>
  </si>
  <si>
    <t>Администрация городского округа Спасск</t>
  </si>
  <si>
    <t>Дума  городского округа</t>
  </si>
  <si>
    <t>Финансовое управление АГО</t>
  </si>
  <si>
    <t>МКУ"Управление по делам ГОЧС городского округа"</t>
  </si>
  <si>
    <t>2.3.</t>
  </si>
  <si>
    <t>2.4.</t>
  </si>
  <si>
    <t>2.5.</t>
  </si>
  <si>
    <t>2.6.</t>
  </si>
  <si>
    <t>за 2011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</si>
</sst>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3" borderId="7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2" fillId="0" borderId="13" xfId="0" applyFont="1" applyBorder="1" applyAlignment="1">
      <alignment/>
    </xf>
    <xf numFmtId="0" fontId="1" fillId="5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right" vertical="top" wrapText="1"/>
    </xf>
    <xf numFmtId="0" fontId="1" fillId="6" borderId="4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1" fillId="6" borderId="7" xfId="0" applyFont="1" applyFill="1" applyBorder="1" applyAlignment="1">
      <alignment vertical="top" wrapText="1"/>
    </xf>
    <xf numFmtId="0" fontId="1" fillId="6" borderId="8" xfId="0" applyFont="1" applyFill="1" applyBorder="1" applyAlignment="1">
      <alignment vertical="top" wrapText="1"/>
    </xf>
    <xf numFmtId="0" fontId="1" fillId="6" borderId="8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vertical="top" wrapText="1"/>
    </xf>
    <xf numFmtId="0" fontId="1" fillId="6" borderId="3" xfId="0" applyFont="1" applyFill="1" applyBorder="1" applyAlignment="1">
      <alignment vertical="top" wrapText="1"/>
    </xf>
    <xf numFmtId="0" fontId="1" fillId="6" borderId="3" xfId="0" applyFont="1" applyFill="1" applyBorder="1" applyAlignment="1">
      <alignment horizontal="center" vertical="top" wrapText="1"/>
    </xf>
    <xf numFmtId="0" fontId="1" fillId="6" borderId="7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vertical="top" wrapText="1"/>
    </xf>
    <xf numFmtId="0" fontId="2" fillId="6" borderId="5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1" fontId="5" fillId="0" borderId="3" xfId="0" applyNumberFormat="1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1" fontId="5" fillId="0" borderId="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7" xfId="0" applyFont="1" applyFill="1" applyBorder="1" applyAlignment="1">
      <alignment/>
    </xf>
    <xf numFmtId="0" fontId="2" fillId="0" borderId="3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1" fontId="5" fillId="0" borderId="5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zoomScale="75" zoomScaleNormal="75" workbookViewId="0" topLeftCell="A9">
      <selection activeCell="H15" sqref="H15"/>
    </sheetView>
  </sheetViews>
  <sheetFormatPr defaultColWidth="9.00390625" defaultRowHeight="24" customHeight="1"/>
  <cols>
    <col min="1" max="1" width="26.75390625" style="0" customWidth="1"/>
    <col min="2" max="2" width="40.25390625" style="0" customWidth="1"/>
    <col min="3" max="3" width="11.375" style="0" customWidth="1"/>
    <col min="4" max="4" width="12.375" style="0" customWidth="1"/>
    <col min="5" max="5" width="10.00390625" style="0" customWidth="1"/>
    <col min="6" max="6" width="30.875" style="0" customWidth="1"/>
    <col min="7" max="8" width="17.125" style="0" customWidth="1"/>
    <col min="9" max="9" width="15.875" style="0" customWidth="1"/>
    <col min="11" max="11" width="12.125" style="0" customWidth="1"/>
  </cols>
  <sheetData>
    <row r="1" spans="1:6" ht="24" customHeight="1">
      <c r="A1" s="83" t="s">
        <v>144</v>
      </c>
      <c r="B1" s="83"/>
      <c r="C1" s="83"/>
      <c r="D1" s="83"/>
      <c r="E1" s="83"/>
      <c r="F1" s="83"/>
    </row>
    <row r="2" spans="1:6" ht="24" customHeight="1">
      <c r="A2" s="83" t="s">
        <v>145</v>
      </c>
      <c r="B2" s="83"/>
      <c r="C2" s="83"/>
      <c r="D2" s="83"/>
      <c r="E2" s="83"/>
      <c r="F2" s="83"/>
    </row>
    <row r="3" ht="24" customHeight="1" thickBot="1">
      <c r="A3" s="8"/>
    </row>
    <row r="4" spans="1:6" ht="33" customHeight="1" thickBot="1">
      <c r="A4" s="13" t="s">
        <v>0</v>
      </c>
      <c r="B4" s="13" t="s">
        <v>1</v>
      </c>
      <c r="C4" s="14" t="s">
        <v>77</v>
      </c>
      <c r="D4" s="13" t="s">
        <v>2</v>
      </c>
      <c r="E4" s="34" t="s">
        <v>115</v>
      </c>
      <c r="F4" s="13" t="s">
        <v>3</v>
      </c>
    </row>
    <row r="5" spans="1:9" ht="31.5" customHeight="1">
      <c r="A5" s="10" t="s">
        <v>4</v>
      </c>
      <c r="B5" s="11"/>
      <c r="C5" s="12"/>
      <c r="D5" s="12"/>
      <c r="E5" s="35"/>
      <c r="F5" s="11"/>
      <c r="G5" t="s">
        <v>116</v>
      </c>
      <c r="H5" t="s">
        <v>117</v>
      </c>
      <c r="I5" t="s">
        <v>120</v>
      </c>
    </row>
    <row r="6" spans="1:9" ht="192" customHeight="1" thickBot="1">
      <c r="A6" s="15" t="s">
        <v>79</v>
      </c>
      <c r="B6" s="16" t="s">
        <v>5</v>
      </c>
      <c r="C6" s="20" t="s">
        <v>6</v>
      </c>
      <c r="D6" s="21"/>
      <c r="E6" s="40">
        <f>SUM(E7:E12)</f>
        <v>1</v>
      </c>
      <c r="F6" s="16" t="s">
        <v>78</v>
      </c>
      <c r="G6" t="s">
        <v>118</v>
      </c>
      <c r="H6" t="s">
        <v>119</v>
      </c>
      <c r="I6" t="s">
        <v>121</v>
      </c>
    </row>
    <row r="7" spans="1:6" ht="24" customHeight="1" thickBot="1">
      <c r="A7" s="17"/>
      <c r="B7" s="18" t="s">
        <v>7</v>
      </c>
      <c r="C7" s="19"/>
      <c r="D7" s="19">
        <v>5</v>
      </c>
      <c r="E7" s="36"/>
      <c r="F7" s="18"/>
    </row>
    <row r="8" spans="1:6" ht="24" customHeight="1" thickBot="1">
      <c r="A8" s="6"/>
      <c r="B8" s="3" t="s">
        <v>8</v>
      </c>
      <c r="C8" s="4"/>
      <c r="D8" s="4">
        <v>4</v>
      </c>
      <c r="E8" s="37"/>
      <c r="F8" s="3"/>
    </row>
    <row r="9" spans="1:6" ht="24" customHeight="1" thickBot="1">
      <c r="A9" s="6"/>
      <c r="B9" s="3" t="s">
        <v>9</v>
      </c>
      <c r="C9" s="4"/>
      <c r="D9" s="4">
        <v>3</v>
      </c>
      <c r="E9" s="37"/>
      <c r="F9" s="3"/>
    </row>
    <row r="10" spans="1:6" ht="24" customHeight="1" thickBot="1">
      <c r="A10" s="6"/>
      <c r="B10" s="3" t="s">
        <v>10</v>
      </c>
      <c r="C10" s="4"/>
      <c r="D10" s="4">
        <v>2</v>
      </c>
      <c r="E10" s="37"/>
      <c r="F10" s="3"/>
    </row>
    <row r="11" spans="1:6" ht="24" customHeight="1" thickBot="1">
      <c r="A11" s="6"/>
      <c r="B11" s="3" t="s">
        <v>11</v>
      </c>
      <c r="C11" s="4"/>
      <c r="D11" s="4">
        <v>1</v>
      </c>
      <c r="E11" s="37">
        <v>1</v>
      </c>
      <c r="F11" s="3"/>
    </row>
    <row r="12" spans="1:6" ht="24" customHeight="1" thickBot="1">
      <c r="A12" s="6"/>
      <c r="B12" s="3" t="s">
        <v>12</v>
      </c>
      <c r="C12" s="4"/>
      <c r="D12" s="4">
        <v>0</v>
      </c>
      <c r="E12" s="37"/>
      <c r="F12" s="3"/>
    </row>
    <row r="13" spans="1:9" ht="270.75" customHeight="1" thickBot="1">
      <c r="A13" s="5" t="s">
        <v>80</v>
      </c>
      <c r="B13" s="23" t="s">
        <v>81</v>
      </c>
      <c r="C13" s="9" t="s">
        <v>13</v>
      </c>
      <c r="D13" s="22"/>
      <c r="E13" s="41">
        <f>SUM(E14:E19)</f>
        <v>0</v>
      </c>
      <c r="F13" s="7" t="s">
        <v>78</v>
      </c>
      <c r="G13" t="s">
        <v>122</v>
      </c>
      <c r="H13" t="s">
        <v>123</v>
      </c>
      <c r="I13" t="s">
        <v>124</v>
      </c>
    </row>
    <row r="14" spans="1:9" ht="24" customHeight="1" thickBot="1">
      <c r="A14" s="17"/>
      <c r="B14" s="18" t="s">
        <v>14</v>
      </c>
      <c r="C14" s="19"/>
      <c r="D14" s="19">
        <v>5</v>
      </c>
      <c r="E14" s="36"/>
      <c r="F14" s="18"/>
      <c r="G14">
        <f>SUM(G15:G16)</f>
        <v>7</v>
      </c>
      <c r="H14">
        <v>2</v>
      </c>
      <c r="I14">
        <f>100*H14/G14</f>
        <v>28.571428571428573</v>
      </c>
    </row>
    <row r="15" spans="1:7" ht="24" customHeight="1" thickBot="1">
      <c r="A15" s="6"/>
      <c r="B15" s="3" t="s">
        <v>15</v>
      </c>
      <c r="C15" s="4"/>
      <c r="D15" s="4">
        <v>4</v>
      </c>
      <c r="E15" s="37"/>
      <c r="F15" s="48" t="s">
        <v>137</v>
      </c>
      <c r="G15">
        <v>6</v>
      </c>
    </row>
    <row r="16" spans="1:7" ht="24" customHeight="1" thickBot="1">
      <c r="A16" s="6"/>
      <c r="B16" s="3" t="s">
        <v>16</v>
      </c>
      <c r="C16" s="4"/>
      <c r="D16" s="4">
        <v>3</v>
      </c>
      <c r="E16" s="37"/>
      <c r="F16" s="48" t="s">
        <v>138</v>
      </c>
      <c r="G16">
        <v>1</v>
      </c>
    </row>
    <row r="17" spans="1:6" ht="24" customHeight="1" thickBot="1">
      <c r="A17" s="6"/>
      <c r="B17" s="3" t="s">
        <v>17</v>
      </c>
      <c r="C17" s="4"/>
      <c r="D17" s="4">
        <v>2</v>
      </c>
      <c r="E17" s="37"/>
      <c r="F17" s="3"/>
    </row>
    <row r="18" spans="1:6" ht="24" customHeight="1" thickBot="1">
      <c r="A18" s="6"/>
      <c r="B18" s="3" t="s">
        <v>18</v>
      </c>
      <c r="C18" s="4"/>
      <c r="D18" s="4">
        <v>1</v>
      </c>
      <c r="E18" s="37"/>
      <c r="F18" s="3"/>
    </row>
    <row r="19" spans="1:6" ht="24" customHeight="1" thickBot="1">
      <c r="A19" s="6"/>
      <c r="B19" s="3" t="s">
        <v>19</v>
      </c>
      <c r="C19" s="4"/>
      <c r="D19" s="4">
        <v>0</v>
      </c>
      <c r="E19" s="37">
        <v>0</v>
      </c>
      <c r="F19" s="3"/>
    </row>
    <row r="20" spans="1:6" ht="267" customHeight="1" thickBot="1">
      <c r="A20" s="6" t="s">
        <v>20</v>
      </c>
      <c r="B20" s="3" t="s">
        <v>21</v>
      </c>
      <c r="C20" s="4"/>
      <c r="D20" s="4"/>
      <c r="E20" s="42">
        <f>SUM(E21:E23)</f>
        <v>5</v>
      </c>
      <c r="F20" s="3"/>
    </row>
    <row r="21" spans="1:6" ht="33" customHeight="1" thickBot="1">
      <c r="A21" s="6"/>
      <c r="B21" s="3" t="s">
        <v>22</v>
      </c>
      <c r="C21" s="4"/>
      <c r="D21" s="4" t="s">
        <v>23</v>
      </c>
      <c r="E21" s="37">
        <v>5</v>
      </c>
      <c r="F21" s="3"/>
    </row>
    <row r="22" spans="1:6" ht="24" customHeight="1" thickBot="1">
      <c r="A22" s="6"/>
      <c r="B22" s="3" t="s">
        <v>24</v>
      </c>
      <c r="C22" s="4"/>
      <c r="D22" s="4" t="s">
        <v>25</v>
      </c>
      <c r="E22" s="37"/>
      <c r="F22" s="3"/>
    </row>
    <row r="23" spans="1:6" ht="24" customHeight="1" thickBot="1">
      <c r="A23" s="6"/>
      <c r="B23" s="3" t="s">
        <v>26</v>
      </c>
      <c r="C23" s="4"/>
      <c r="D23" s="4" t="s">
        <v>27</v>
      </c>
      <c r="E23" s="37"/>
      <c r="F23" s="3"/>
    </row>
    <row r="24" spans="1:11" ht="165" customHeight="1" thickBot="1">
      <c r="A24" s="5" t="s">
        <v>82</v>
      </c>
      <c r="B24" s="7" t="s">
        <v>83</v>
      </c>
      <c r="C24" s="1" t="s">
        <v>13</v>
      </c>
      <c r="D24" s="22"/>
      <c r="E24" s="43">
        <f>SUM(E25:E27)</f>
        <v>5</v>
      </c>
      <c r="F24" s="24" t="s">
        <v>28</v>
      </c>
      <c r="G24" t="s">
        <v>129</v>
      </c>
      <c r="H24" t="s">
        <v>125</v>
      </c>
      <c r="I24" t="s">
        <v>126</v>
      </c>
      <c r="J24" t="s">
        <v>127</v>
      </c>
      <c r="K24" s="44"/>
    </row>
    <row r="25" spans="1:10" ht="33" customHeight="1" thickBot="1">
      <c r="A25" s="17"/>
      <c r="B25" s="18" t="s">
        <v>29</v>
      </c>
      <c r="C25" s="19"/>
      <c r="D25" s="19" t="s">
        <v>23</v>
      </c>
      <c r="E25" s="36">
        <v>5</v>
      </c>
      <c r="F25" s="18"/>
      <c r="G25">
        <v>2012</v>
      </c>
      <c r="H25" s="45">
        <v>12912300</v>
      </c>
      <c r="I25" s="45">
        <v>325034400</v>
      </c>
      <c r="J25">
        <f>100*H25/I25</f>
        <v>3.972594900724354</v>
      </c>
    </row>
    <row r="26" spans="1:10" ht="24" customHeight="1" thickBot="1">
      <c r="A26" s="6"/>
      <c r="B26" s="3" t="s">
        <v>30</v>
      </c>
      <c r="C26" s="4"/>
      <c r="D26" s="4" t="s">
        <v>31</v>
      </c>
      <c r="E26" s="37"/>
      <c r="F26" s="3"/>
      <c r="G26">
        <v>2011</v>
      </c>
      <c r="H26" s="45">
        <v>4536620</v>
      </c>
      <c r="I26" s="45">
        <v>311281105.2</v>
      </c>
      <c r="J26">
        <f>100*H26/I26</f>
        <v>1.457402946794729</v>
      </c>
    </row>
    <row r="27" spans="1:10" ht="24" customHeight="1" thickBot="1">
      <c r="A27" s="6"/>
      <c r="B27" s="3" t="s">
        <v>32</v>
      </c>
      <c r="C27" s="4"/>
      <c r="D27" s="4" t="s">
        <v>27</v>
      </c>
      <c r="E27" s="37"/>
      <c r="F27" s="3"/>
      <c r="G27" s="44" t="s">
        <v>128</v>
      </c>
      <c r="J27">
        <f>J25-J26</f>
        <v>2.5151919539296252</v>
      </c>
    </row>
    <row r="28" spans="1:10" ht="213.75" customHeight="1" thickBot="1">
      <c r="A28" s="5" t="s">
        <v>84</v>
      </c>
      <c r="B28" s="7" t="s">
        <v>85</v>
      </c>
      <c r="C28" s="9" t="s">
        <v>13</v>
      </c>
      <c r="D28" s="22"/>
      <c r="E28" s="41">
        <f>SUM(E29:E31)</f>
        <v>5</v>
      </c>
      <c r="F28" s="7" t="s">
        <v>86</v>
      </c>
      <c r="G28" t="s">
        <v>129</v>
      </c>
      <c r="H28" t="s">
        <v>130</v>
      </c>
      <c r="I28" t="s">
        <v>126</v>
      </c>
      <c r="J28" t="s">
        <v>127</v>
      </c>
    </row>
    <row r="29" spans="1:10" ht="30.75" customHeight="1" thickBot="1">
      <c r="A29" s="17"/>
      <c r="B29" s="18" t="s">
        <v>33</v>
      </c>
      <c r="C29" s="19"/>
      <c r="D29" s="19" t="s">
        <v>23</v>
      </c>
      <c r="E29" s="36">
        <v>5</v>
      </c>
      <c r="F29" s="18"/>
      <c r="G29">
        <v>2012</v>
      </c>
      <c r="H29" s="45">
        <v>291684728</v>
      </c>
      <c r="I29" s="45">
        <v>325034400</v>
      </c>
      <c r="J29">
        <f>100*H29/I29</f>
        <v>89.73964848028393</v>
      </c>
    </row>
    <row r="30" spans="1:10" ht="33" customHeight="1" thickBot="1">
      <c r="A30" s="24"/>
      <c r="B30" s="7" t="s">
        <v>87</v>
      </c>
      <c r="C30" s="22"/>
      <c r="D30" s="22" t="s">
        <v>31</v>
      </c>
      <c r="E30" s="38"/>
      <c r="F30" s="24"/>
      <c r="G30">
        <v>2011</v>
      </c>
      <c r="H30" s="45">
        <v>290069164.57</v>
      </c>
      <c r="I30" s="45">
        <v>311281105.2</v>
      </c>
      <c r="J30">
        <f>100*H30/I30</f>
        <v>93.18559967963003</v>
      </c>
    </row>
    <row r="31" spans="1:10" ht="24" customHeight="1" thickBot="1">
      <c r="A31" s="17"/>
      <c r="B31" s="18" t="s">
        <v>34</v>
      </c>
      <c r="C31" s="19"/>
      <c r="D31" s="19" t="s">
        <v>27</v>
      </c>
      <c r="E31" s="36"/>
      <c r="F31" s="18"/>
      <c r="G31" s="44" t="s">
        <v>128</v>
      </c>
      <c r="J31">
        <f>J29-J30</f>
        <v>-3.445951199346098</v>
      </c>
    </row>
    <row r="32" spans="1:6" ht="24" customHeight="1" thickBot="1">
      <c r="A32" s="2" t="s">
        <v>35</v>
      </c>
      <c r="B32" s="3"/>
      <c r="C32" s="4"/>
      <c r="D32" s="4"/>
      <c r="E32" s="37"/>
      <c r="F32" s="3"/>
    </row>
    <row r="33" spans="1:9" ht="126.75" thickBot="1">
      <c r="A33" s="5" t="s">
        <v>88</v>
      </c>
      <c r="B33" s="7" t="s">
        <v>89</v>
      </c>
      <c r="C33" s="1" t="s">
        <v>13</v>
      </c>
      <c r="D33" s="22"/>
      <c r="E33" s="41">
        <f>SUM(E34:E39)</f>
        <v>5</v>
      </c>
      <c r="F33" s="7" t="s">
        <v>78</v>
      </c>
      <c r="G33" t="s">
        <v>131</v>
      </c>
      <c r="H33" t="s">
        <v>132</v>
      </c>
      <c r="I33" t="s">
        <v>127</v>
      </c>
    </row>
    <row r="34" spans="1:9" ht="24" customHeight="1" thickBot="1">
      <c r="A34" s="17"/>
      <c r="B34" s="18" t="s">
        <v>36</v>
      </c>
      <c r="C34" s="19"/>
      <c r="D34" s="19" t="s">
        <v>23</v>
      </c>
      <c r="E34" s="36">
        <v>5</v>
      </c>
      <c r="F34" s="18"/>
      <c r="G34" s="45">
        <f>SUM(G35:G36)</f>
        <v>308022813.78</v>
      </c>
      <c r="H34" s="45">
        <f>SUM(H35:H36)</f>
        <v>316294105.2</v>
      </c>
      <c r="I34">
        <f>100*(1-G34/H34)</f>
        <v>2.6150634121903327</v>
      </c>
    </row>
    <row r="35" spans="1:8" ht="24" customHeight="1" thickBot="1">
      <c r="A35" s="6"/>
      <c r="B35" s="3" t="s">
        <v>15</v>
      </c>
      <c r="C35" s="4"/>
      <c r="D35" s="4" t="s">
        <v>37</v>
      </c>
      <c r="E35" s="37"/>
      <c r="F35" s="48" t="s">
        <v>137</v>
      </c>
      <c r="G35">
        <v>298963269.13</v>
      </c>
      <c r="H35">
        <v>306199720</v>
      </c>
    </row>
    <row r="36" spans="1:8" ht="24" customHeight="1" thickBot="1">
      <c r="A36" s="6"/>
      <c r="B36" s="3" t="s">
        <v>38</v>
      </c>
      <c r="C36" s="4"/>
      <c r="D36" s="4" t="s">
        <v>31</v>
      </c>
      <c r="E36" s="37"/>
      <c r="F36" s="48" t="s">
        <v>138</v>
      </c>
      <c r="G36">
        <v>9059544.65</v>
      </c>
      <c r="H36">
        <v>10094385.2</v>
      </c>
    </row>
    <row r="37" spans="1:6" ht="24" customHeight="1" thickBot="1">
      <c r="A37" s="6"/>
      <c r="B37" s="3" t="s">
        <v>39</v>
      </c>
      <c r="C37" s="4"/>
      <c r="D37" s="4" t="s">
        <v>40</v>
      </c>
      <c r="E37" s="37"/>
      <c r="F37" s="3"/>
    </row>
    <row r="38" spans="1:6" ht="24" customHeight="1" thickBot="1">
      <c r="A38" s="6"/>
      <c r="B38" s="3" t="s">
        <v>41</v>
      </c>
      <c r="C38" s="4"/>
      <c r="D38" s="4" t="s">
        <v>31</v>
      </c>
      <c r="E38" s="37"/>
      <c r="F38" s="3"/>
    </row>
    <row r="39" spans="1:6" ht="24" customHeight="1" thickBot="1">
      <c r="A39" s="6"/>
      <c r="B39" s="3" t="s">
        <v>42</v>
      </c>
      <c r="C39" s="4"/>
      <c r="D39" s="4" t="s">
        <v>27</v>
      </c>
      <c r="E39" s="37"/>
      <c r="F39" s="3"/>
    </row>
    <row r="40" spans="1:6" ht="98.25" customHeight="1" thickBot="1">
      <c r="A40" s="5" t="s">
        <v>90</v>
      </c>
      <c r="B40" s="24" t="s">
        <v>43</v>
      </c>
      <c r="C40" s="22"/>
      <c r="D40" s="22"/>
      <c r="E40" s="43">
        <f>SUM(E41:E43)</f>
        <v>4</v>
      </c>
      <c r="F40" s="24"/>
    </row>
    <row r="41" spans="1:6" ht="33" customHeight="1" thickBot="1">
      <c r="A41" s="17"/>
      <c r="B41" s="18" t="s">
        <v>44</v>
      </c>
      <c r="C41" s="19"/>
      <c r="D41" s="19" t="s">
        <v>37</v>
      </c>
      <c r="E41" s="36">
        <v>4</v>
      </c>
      <c r="F41" s="18"/>
    </row>
    <row r="42" spans="1:6" ht="45.75" customHeight="1" thickBot="1">
      <c r="A42" s="6"/>
      <c r="B42" s="3" t="s">
        <v>45</v>
      </c>
      <c r="C42" s="4"/>
      <c r="D42" s="4" t="s">
        <v>31</v>
      </c>
      <c r="E42" s="37"/>
      <c r="F42" s="3"/>
    </row>
    <row r="43" spans="1:6" ht="33.75" customHeight="1" thickBot="1">
      <c r="A43" s="17"/>
      <c r="B43" s="18" t="s">
        <v>91</v>
      </c>
      <c r="C43" s="25"/>
      <c r="D43" s="25" t="s">
        <v>27</v>
      </c>
      <c r="E43" s="39"/>
      <c r="F43" s="17"/>
    </row>
    <row r="44" spans="1:6" ht="66.75" customHeight="1" thickBot="1">
      <c r="A44" s="5" t="s">
        <v>92</v>
      </c>
      <c r="B44" s="24" t="s">
        <v>46</v>
      </c>
      <c r="C44" s="21"/>
      <c r="D44" s="21"/>
      <c r="E44" s="40">
        <f>SUM(E45:E46)</f>
        <v>5</v>
      </c>
      <c r="F44" s="5"/>
    </row>
    <row r="45" spans="1:6" ht="50.25" customHeight="1" thickBot="1">
      <c r="A45" s="17"/>
      <c r="B45" s="18" t="s">
        <v>47</v>
      </c>
      <c r="C45" s="19"/>
      <c r="D45" s="19" t="s">
        <v>23</v>
      </c>
      <c r="E45" s="36">
        <v>5</v>
      </c>
      <c r="F45" s="18"/>
    </row>
    <row r="46" spans="1:6" ht="52.5" customHeight="1" thickBot="1">
      <c r="A46" s="6"/>
      <c r="B46" s="3" t="s">
        <v>48</v>
      </c>
      <c r="C46" s="4"/>
      <c r="D46" s="4" t="s">
        <v>27</v>
      </c>
      <c r="E46" s="37"/>
      <c r="F46" s="3"/>
    </row>
    <row r="47" spans="1:9" ht="126.75" thickBot="1">
      <c r="A47" s="5" t="s">
        <v>93</v>
      </c>
      <c r="B47" s="7" t="s">
        <v>94</v>
      </c>
      <c r="C47" s="1" t="s">
        <v>13</v>
      </c>
      <c r="D47" s="22"/>
      <c r="E47" s="41">
        <f>SUM(E48:E50)</f>
        <v>5</v>
      </c>
      <c r="F47" s="7" t="s">
        <v>78</v>
      </c>
      <c r="G47" t="s">
        <v>133</v>
      </c>
      <c r="H47" t="s">
        <v>132</v>
      </c>
      <c r="I47" t="s">
        <v>127</v>
      </c>
    </row>
    <row r="48" spans="1:9" ht="24" customHeight="1" thickBot="1">
      <c r="A48" s="17"/>
      <c r="B48" s="18" t="s">
        <v>7</v>
      </c>
      <c r="C48" s="19"/>
      <c r="D48" s="19" t="s">
        <v>23</v>
      </c>
      <c r="E48" s="36">
        <v>5</v>
      </c>
      <c r="F48" s="18"/>
      <c r="G48">
        <f>SUM(G49:G50)</f>
        <v>20066399.310000002</v>
      </c>
      <c r="H48">
        <f>SUM(H49:H50)</f>
        <v>308022813.78</v>
      </c>
      <c r="I48">
        <f>100*G48/H48</f>
        <v>6.514582171284262</v>
      </c>
    </row>
    <row r="49" spans="1:8" ht="24" customHeight="1" thickBot="1">
      <c r="A49" s="6"/>
      <c r="B49" s="3" t="s">
        <v>49</v>
      </c>
      <c r="C49" s="4"/>
      <c r="D49" s="4" t="s">
        <v>25</v>
      </c>
      <c r="E49" s="37"/>
      <c r="F49" s="48" t="s">
        <v>137</v>
      </c>
      <c r="G49">
        <v>17082381.32</v>
      </c>
      <c r="H49">
        <v>298963269.13</v>
      </c>
    </row>
    <row r="50" spans="1:8" ht="24" customHeight="1" thickBot="1">
      <c r="A50" s="6"/>
      <c r="B50" s="3" t="s">
        <v>50</v>
      </c>
      <c r="C50" s="4"/>
      <c r="D50" s="4" t="s">
        <v>27</v>
      </c>
      <c r="E50" s="37"/>
      <c r="F50" s="48" t="s">
        <v>138</v>
      </c>
      <c r="G50">
        <v>2984017.99</v>
      </c>
      <c r="H50">
        <v>9059544.65</v>
      </c>
    </row>
    <row r="51" spans="1:6" ht="191.25" customHeight="1" thickBot="1">
      <c r="A51" s="47" t="s">
        <v>95</v>
      </c>
      <c r="B51" s="7" t="s">
        <v>96</v>
      </c>
      <c r="C51" s="22"/>
      <c r="D51" s="22"/>
      <c r="E51" s="43">
        <f>SUM(E52:E55)</f>
        <v>5</v>
      </c>
      <c r="F51" s="24"/>
    </row>
    <row r="52" spans="1:6" ht="34.5" customHeight="1" thickBot="1">
      <c r="A52" s="17"/>
      <c r="B52" s="18" t="s">
        <v>51</v>
      </c>
      <c r="C52" s="19"/>
      <c r="D52" s="19" t="s">
        <v>23</v>
      </c>
      <c r="E52" s="36">
        <v>5</v>
      </c>
      <c r="F52" s="18"/>
    </row>
    <row r="53" spans="1:6" ht="37.5" customHeight="1" thickBot="1">
      <c r="A53" s="6"/>
      <c r="B53" s="3" t="s">
        <v>52</v>
      </c>
      <c r="C53" s="4"/>
      <c r="D53" s="4" t="s">
        <v>37</v>
      </c>
      <c r="E53" s="37"/>
      <c r="F53" s="3"/>
    </row>
    <row r="54" spans="1:6" ht="33.75" customHeight="1" thickBot="1">
      <c r="A54" s="6"/>
      <c r="B54" s="3" t="s">
        <v>53</v>
      </c>
      <c r="C54" s="4"/>
      <c r="D54" s="4" t="s">
        <v>25</v>
      </c>
      <c r="E54" s="37"/>
      <c r="F54" s="3"/>
    </row>
    <row r="55" spans="1:6" ht="49.5" customHeight="1" thickBot="1">
      <c r="A55" s="6"/>
      <c r="B55" s="3" t="s">
        <v>54</v>
      </c>
      <c r="C55" s="4"/>
      <c r="D55" s="4" t="s">
        <v>27</v>
      </c>
      <c r="E55" s="37"/>
      <c r="F55" s="3"/>
    </row>
    <row r="56" spans="1:7" ht="128.25" customHeight="1" thickBot="1">
      <c r="A56" s="24" t="s">
        <v>55</v>
      </c>
      <c r="B56" s="24" t="s">
        <v>56</v>
      </c>
      <c r="C56" s="22" t="s">
        <v>57</v>
      </c>
      <c r="D56" s="22"/>
      <c r="E56" s="41">
        <f>SUM(E57:E62)</f>
        <v>0</v>
      </c>
      <c r="F56" s="7" t="s">
        <v>78</v>
      </c>
      <c r="G56" t="s">
        <v>124</v>
      </c>
    </row>
    <row r="57" spans="1:7" ht="24" customHeight="1" thickBot="1">
      <c r="A57" s="17"/>
      <c r="B57" s="18" t="s">
        <v>7</v>
      </c>
      <c r="C57" s="19"/>
      <c r="D57" s="19" t="s">
        <v>23</v>
      </c>
      <c r="E57" s="36"/>
      <c r="F57" s="18"/>
      <c r="G57" t="s">
        <v>134</v>
      </c>
    </row>
    <row r="58" spans="1:7" ht="24" customHeight="1" thickBot="1">
      <c r="A58" s="6"/>
      <c r="B58" s="3" t="s">
        <v>58</v>
      </c>
      <c r="C58" s="4"/>
      <c r="D58" s="4" t="s">
        <v>37</v>
      </c>
      <c r="E58" s="37"/>
      <c r="F58" s="3"/>
      <c r="G58" t="s">
        <v>135</v>
      </c>
    </row>
    <row r="59" spans="1:7" ht="24" customHeight="1" thickBot="1">
      <c r="A59" s="6"/>
      <c r="B59" s="3" t="s">
        <v>38</v>
      </c>
      <c r="C59" s="4"/>
      <c r="D59" s="4" t="s">
        <v>25</v>
      </c>
      <c r="E59" s="37"/>
      <c r="F59" s="3"/>
      <c r="G59" t="s">
        <v>136</v>
      </c>
    </row>
    <row r="60" spans="1:6" ht="24" customHeight="1" thickBot="1">
      <c r="A60" s="6"/>
      <c r="B60" s="3" t="s">
        <v>59</v>
      </c>
      <c r="C60" s="4"/>
      <c r="D60" s="4" t="s">
        <v>40</v>
      </c>
      <c r="E60" s="37"/>
      <c r="F60" s="3"/>
    </row>
    <row r="61" spans="1:6" ht="24" customHeight="1" thickBot="1">
      <c r="A61" s="6"/>
      <c r="B61" s="3" t="s">
        <v>60</v>
      </c>
      <c r="C61" s="4"/>
      <c r="D61" s="4" t="s">
        <v>31</v>
      </c>
      <c r="E61" s="37"/>
      <c r="F61" s="3"/>
    </row>
    <row r="62" spans="1:6" ht="24" customHeight="1" thickBot="1">
      <c r="A62" s="6"/>
      <c r="B62" s="3" t="s">
        <v>42</v>
      </c>
      <c r="C62" s="4"/>
      <c r="D62" s="4" t="s">
        <v>27</v>
      </c>
      <c r="E62" s="37">
        <v>0</v>
      </c>
      <c r="F62" s="3"/>
    </row>
    <row r="63" spans="1:6" ht="24" customHeight="1" thickBot="1">
      <c r="A63" s="2" t="s">
        <v>61</v>
      </c>
      <c r="B63" s="3"/>
      <c r="C63" s="4"/>
      <c r="D63" s="4"/>
      <c r="E63" s="37"/>
      <c r="F63" s="3"/>
    </row>
    <row r="64" spans="1:6" ht="126.75" thickBot="1">
      <c r="A64" s="5" t="s">
        <v>97</v>
      </c>
      <c r="B64" s="7" t="s">
        <v>98</v>
      </c>
      <c r="C64" s="22"/>
      <c r="D64" s="22"/>
      <c r="E64" s="43">
        <f>SUM(E65:E66)</f>
        <v>5</v>
      </c>
      <c r="F64" s="24"/>
    </row>
    <row r="65" spans="1:6" ht="24" customHeight="1" thickBot="1">
      <c r="A65" s="17"/>
      <c r="B65" s="18" t="s">
        <v>62</v>
      </c>
      <c r="C65" s="19"/>
      <c r="D65" s="19" t="s">
        <v>23</v>
      </c>
      <c r="E65" s="36">
        <v>5</v>
      </c>
      <c r="F65" s="18"/>
    </row>
    <row r="66" spans="1:6" ht="24" customHeight="1" thickBot="1">
      <c r="A66" s="6"/>
      <c r="B66" s="3" t="s">
        <v>63</v>
      </c>
      <c r="C66" s="4"/>
      <c r="D66" s="4" t="s">
        <v>27</v>
      </c>
      <c r="E66" s="37"/>
      <c r="F66" s="3"/>
    </row>
    <row r="67" spans="1:6" ht="64.5" customHeight="1" thickBot="1">
      <c r="A67" s="5" t="s">
        <v>99</v>
      </c>
      <c r="B67" s="24" t="s">
        <v>64</v>
      </c>
      <c r="C67" s="22"/>
      <c r="D67" s="22"/>
      <c r="E67" s="43">
        <f>SUM(E68:E69)</f>
        <v>5</v>
      </c>
      <c r="F67" s="24"/>
    </row>
    <row r="68" spans="1:6" ht="50.25" customHeight="1" thickBot="1">
      <c r="A68" s="17"/>
      <c r="B68" s="18" t="s">
        <v>65</v>
      </c>
      <c r="C68" s="19"/>
      <c r="D68" s="19" t="s">
        <v>23</v>
      </c>
      <c r="E68" s="36">
        <v>5</v>
      </c>
      <c r="F68" s="18"/>
    </row>
    <row r="69" spans="1:6" ht="50.25" customHeight="1" thickBot="1">
      <c r="A69" s="6"/>
      <c r="B69" s="3" t="s">
        <v>66</v>
      </c>
      <c r="C69" s="4"/>
      <c r="D69" s="4" t="s">
        <v>27</v>
      </c>
      <c r="E69" s="37"/>
      <c r="F69" s="3"/>
    </row>
    <row r="70" spans="1:6" ht="24" customHeight="1" thickBot="1">
      <c r="A70" s="2" t="s">
        <v>67</v>
      </c>
      <c r="B70" s="3"/>
      <c r="C70" s="4"/>
      <c r="D70" s="4"/>
      <c r="E70" s="37"/>
      <c r="F70" s="3"/>
    </row>
    <row r="71" spans="1:6" ht="129" customHeight="1" thickBot="1">
      <c r="A71" s="6" t="s">
        <v>100</v>
      </c>
      <c r="B71" s="3" t="s">
        <v>69</v>
      </c>
      <c r="C71" s="4"/>
      <c r="D71" s="4"/>
      <c r="E71" s="42">
        <f>SUM(E72:E73)</f>
        <v>5</v>
      </c>
      <c r="F71" s="3"/>
    </row>
    <row r="72" spans="1:6" ht="24" customHeight="1" thickBot="1">
      <c r="A72" s="6"/>
      <c r="B72" s="3" t="s">
        <v>70</v>
      </c>
      <c r="C72" s="4"/>
      <c r="D72" s="4" t="s">
        <v>23</v>
      </c>
      <c r="E72" s="37">
        <v>5</v>
      </c>
      <c r="F72" s="3"/>
    </row>
    <row r="73" spans="1:6" ht="24" customHeight="1" thickBot="1">
      <c r="A73" s="6"/>
      <c r="B73" s="3" t="s">
        <v>71</v>
      </c>
      <c r="C73" s="4"/>
      <c r="D73" s="4" t="s">
        <v>27</v>
      </c>
      <c r="E73" s="37"/>
      <c r="F73" s="3"/>
    </row>
    <row r="74" spans="1:6" ht="66" customHeight="1" thickBot="1">
      <c r="A74" s="5" t="s">
        <v>101</v>
      </c>
      <c r="B74" s="24" t="s">
        <v>72</v>
      </c>
      <c r="C74" s="22"/>
      <c r="D74" s="22"/>
      <c r="E74" s="43">
        <f>SUM(E75:E76)</f>
        <v>5</v>
      </c>
      <c r="F74" s="24"/>
    </row>
    <row r="75" spans="1:6" ht="48" thickBot="1">
      <c r="A75" s="17"/>
      <c r="B75" s="18" t="s">
        <v>73</v>
      </c>
      <c r="C75" s="19"/>
      <c r="D75" s="19" t="s">
        <v>23</v>
      </c>
      <c r="E75" s="36">
        <v>5</v>
      </c>
      <c r="F75" s="18"/>
    </row>
    <row r="76" spans="1:6" ht="48" thickBot="1">
      <c r="A76" s="6"/>
      <c r="B76" s="3" t="s">
        <v>74</v>
      </c>
      <c r="C76" s="4"/>
      <c r="D76" s="4">
        <v>0</v>
      </c>
      <c r="E76" s="37"/>
      <c r="F76" s="3"/>
    </row>
    <row r="77" spans="1:6" ht="95.25" thickBot="1">
      <c r="A77" s="47" t="s">
        <v>102</v>
      </c>
      <c r="B77" s="7" t="s">
        <v>103</v>
      </c>
      <c r="C77" s="22"/>
      <c r="D77" s="22"/>
      <c r="E77" s="43">
        <f>SUM(E78:E79)</f>
        <v>5</v>
      </c>
      <c r="F77" s="24"/>
    </row>
    <row r="78" spans="1:6" ht="32.25" thickBot="1">
      <c r="A78" s="17"/>
      <c r="B78" s="18" t="s">
        <v>75</v>
      </c>
      <c r="C78" s="19"/>
      <c r="D78" s="19" t="s">
        <v>23</v>
      </c>
      <c r="E78" s="36">
        <v>5</v>
      </c>
      <c r="F78" s="18"/>
    </row>
    <row r="79" spans="1:6" ht="32.25" thickBot="1">
      <c r="A79" s="6"/>
      <c r="B79" s="3" t="s">
        <v>76</v>
      </c>
      <c r="C79" s="4"/>
      <c r="D79" s="4" t="s">
        <v>25</v>
      </c>
      <c r="E79" s="37"/>
      <c r="F79" s="3"/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0">
      <selection activeCell="A16" sqref="A16"/>
    </sheetView>
  </sheetViews>
  <sheetFormatPr defaultColWidth="9.00390625" defaultRowHeight="12.75"/>
  <cols>
    <col min="1" max="1" width="73.625" style="0" customWidth="1"/>
    <col min="2" max="2" width="23.25390625" style="0" customWidth="1"/>
  </cols>
  <sheetData>
    <row r="1" spans="1:2" ht="15.75">
      <c r="A1" s="83" t="s">
        <v>108</v>
      </c>
      <c r="B1" s="83"/>
    </row>
    <row r="2" spans="1:2" ht="15.75">
      <c r="A2" s="83" t="s">
        <v>154</v>
      </c>
      <c r="B2" s="83"/>
    </row>
    <row r="3" spans="1:2" ht="15.75">
      <c r="A3" s="8"/>
      <c r="B3" s="8"/>
    </row>
    <row r="4" ht="13.5" thickBot="1"/>
    <row r="5" spans="1:2" ht="33.75" customHeight="1" thickBot="1">
      <c r="A5" s="26" t="s">
        <v>0</v>
      </c>
      <c r="B5" s="27" t="s">
        <v>140</v>
      </c>
    </row>
    <row r="6" spans="1:2" ht="16.5" thickBot="1">
      <c r="A6" s="30" t="s">
        <v>4</v>
      </c>
      <c r="B6" s="31"/>
    </row>
    <row r="7" spans="1:2" ht="31.5">
      <c r="A7" s="29" t="s">
        <v>109</v>
      </c>
      <c r="B7" s="29">
        <f>'балльная оценка АГО'!E6</f>
        <v>5</v>
      </c>
    </row>
    <row r="8" spans="1:2" ht="15.75">
      <c r="A8" s="28" t="s">
        <v>80</v>
      </c>
      <c r="B8" s="28">
        <f>'балльная оценка АГО'!E13</f>
        <v>0</v>
      </c>
    </row>
    <row r="9" spans="1:2" ht="47.25">
      <c r="A9" s="28" t="s">
        <v>104</v>
      </c>
      <c r="B9" s="28">
        <f>'балльная оценка АГО'!E20</f>
        <v>5</v>
      </c>
    </row>
    <row r="10" spans="1:2" ht="33" customHeight="1">
      <c r="A10" s="28" t="s">
        <v>110</v>
      </c>
      <c r="B10" s="28">
        <f>'балльная оценка АГО'!E24</f>
        <v>5</v>
      </c>
    </row>
    <row r="11" spans="1:2" ht="48" thickBot="1">
      <c r="A11" s="32" t="s">
        <v>105</v>
      </c>
      <c r="B11" s="32"/>
    </row>
    <row r="12" spans="1:2" ht="16.5" thickBot="1">
      <c r="A12" s="30" t="s">
        <v>35</v>
      </c>
      <c r="B12" s="31"/>
    </row>
    <row r="13" spans="1:2" ht="31.5">
      <c r="A13" s="29" t="s">
        <v>88</v>
      </c>
      <c r="B13" s="29">
        <f>'балльная оценка АГО'!E33</f>
        <v>5</v>
      </c>
    </row>
    <row r="14" spans="1:2" ht="31.5">
      <c r="A14" s="28" t="s">
        <v>90</v>
      </c>
      <c r="B14" s="28"/>
    </row>
    <row r="15" spans="1:2" ht="31.5">
      <c r="A15" s="28" t="s">
        <v>111</v>
      </c>
      <c r="B15" s="28">
        <f>'балльная оценка АГО'!E44</f>
        <v>5</v>
      </c>
    </row>
    <row r="16" spans="1:2" ht="31.5">
      <c r="A16" s="28" t="s">
        <v>106</v>
      </c>
      <c r="B16" s="28">
        <f>'балльная оценка АГО'!E47</f>
        <v>5</v>
      </c>
    </row>
    <row r="17" spans="1:2" ht="31.5">
      <c r="A17" s="28" t="s">
        <v>112</v>
      </c>
      <c r="B17" s="28"/>
    </row>
    <row r="18" spans="1:2" ht="16.5" thickBot="1">
      <c r="A18" s="32" t="s">
        <v>55</v>
      </c>
      <c r="B18" s="32"/>
    </row>
    <row r="19" spans="1:2" ht="16.5" thickBot="1">
      <c r="A19" s="30" t="s">
        <v>61</v>
      </c>
      <c r="B19" s="31"/>
    </row>
    <row r="20" spans="1:2" ht="47.25">
      <c r="A20" s="29" t="s">
        <v>107</v>
      </c>
      <c r="B20" s="29">
        <f>'балльная оценка АГО'!E64</f>
        <v>0</v>
      </c>
    </row>
    <row r="21" spans="1:2" ht="32.25" thickBot="1">
      <c r="A21" s="32" t="s">
        <v>99</v>
      </c>
      <c r="B21" s="32">
        <f>'балльная оценка АГО'!E67</f>
        <v>5</v>
      </c>
    </row>
    <row r="22" spans="1:2" ht="16.5" thickBot="1">
      <c r="A22" s="30" t="s">
        <v>67</v>
      </c>
      <c r="B22" s="31"/>
    </row>
    <row r="23" spans="1:2" ht="47.25">
      <c r="A23" s="29" t="s">
        <v>68</v>
      </c>
      <c r="B23" s="29">
        <f>'балльная оценка АГО'!E71</f>
        <v>5</v>
      </c>
    </row>
    <row r="24" spans="1:2" ht="31.5">
      <c r="A24" s="28" t="s">
        <v>101</v>
      </c>
      <c r="B24" s="28">
        <f>'балльная оценка АГО'!E74</f>
        <v>5</v>
      </c>
    </row>
    <row r="25" spans="1:2" ht="32.25" thickBot="1">
      <c r="A25" s="32" t="s">
        <v>113</v>
      </c>
      <c r="B25" s="32"/>
    </row>
    <row r="26" spans="1:2" ht="16.5" thickBot="1">
      <c r="A26" s="33" t="s">
        <v>114</v>
      </c>
      <c r="B26" s="46">
        <f>SUM(B6:B25)</f>
        <v>45</v>
      </c>
    </row>
  </sheetData>
  <mergeCells count="2">
    <mergeCell ref="A1:B1"/>
    <mergeCell ref="A2:B2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9"/>
  <sheetViews>
    <sheetView zoomScale="75" zoomScaleNormal="75" workbookViewId="0" topLeftCell="A10">
      <selection activeCell="E49" sqref="E49"/>
    </sheetView>
  </sheetViews>
  <sheetFormatPr defaultColWidth="9.00390625" defaultRowHeight="24" customHeight="1"/>
  <cols>
    <col min="1" max="1" width="26.75390625" style="0" customWidth="1"/>
    <col min="2" max="2" width="40.25390625" style="0" customWidth="1"/>
    <col min="3" max="3" width="11.375" style="0" customWidth="1"/>
    <col min="4" max="4" width="12.375" style="0" customWidth="1"/>
    <col min="5" max="5" width="10.00390625" style="0" customWidth="1"/>
    <col min="6" max="6" width="30.875" style="0" customWidth="1"/>
    <col min="7" max="7" width="14.375" style="0" customWidth="1"/>
    <col min="8" max="8" width="17.125" style="0" customWidth="1"/>
    <col min="9" max="9" width="15.875" style="0" customWidth="1"/>
    <col min="11" max="11" width="12.125" style="0" customWidth="1"/>
  </cols>
  <sheetData>
    <row r="1" spans="1:6" ht="24" customHeight="1">
      <c r="A1" s="83" t="s">
        <v>144</v>
      </c>
      <c r="B1" s="83"/>
      <c r="C1" s="83"/>
      <c r="D1" s="83"/>
      <c r="E1" s="83"/>
      <c r="F1" s="83"/>
    </row>
    <row r="2" spans="1:6" ht="24" customHeight="1">
      <c r="A2" s="83" t="s">
        <v>156</v>
      </c>
      <c r="B2" s="83"/>
      <c r="C2" s="83"/>
      <c r="D2" s="83"/>
      <c r="E2" s="83"/>
      <c r="F2" s="83"/>
    </row>
    <row r="3" ht="24" customHeight="1" thickBot="1">
      <c r="A3" s="8"/>
    </row>
    <row r="4" spans="1:6" ht="33" customHeight="1" thickBot="1">
      <c r="A4" s="13" t="s">
        <v>0</v>
      </c>
      <c r="B4" s="13" t="s">
        <v>1</v>
      </c>
      <c r="C4" s="14" t="s">
        <v>77</v>
      </c>
      <c r="D4" s="13" t="s">
        <v>2</v>
      </c>
      <c r="E4" s="34" t="s">
        <v>115</v>
      </c>
      <c r="F4" s="13" t="s">
        <v>3</v>
      </c>
    </row>
    <row r="5" spans="1:9" ht="31.5" customHeight="1">
      <c r="A5" s="10" t="s">
        <v>4</v>
      </c>
      <c r="B5" s="11"/>
      <c r="C5" s="12"/>
      <c r="D5" s="12"/>
      <c r="E5" s="35"/>
      <c r="F5" s="11"/>
      <c r="G5" t="s">
        <v>116</v>
      </c>
      <c r="H5" t="s">
        <v>117</v>
      </c>
      <c r="I5" t="s">
        <v>120</v>
      </c>
    </row>
    <row r="6" spans="1:7" ht="192" customHeight="1" thickBot="1">
      <c r="A6" s="15" t="s">
        <v>79</v>
      </c>
      <c r="B6" s="16" t="s">
        <v>5</v>
      </c>
      <c r="C6" s="20" t="s">
        <v>6</v>
      </c>
      <c r="D6" s="21"/>
      <c r="E6" s="40">
        <f>SUM(E7:E12)</f>
        <v>5</v>
      </c>
      <c r="F6" s="16" t="s">
        <v>78</v>
      </c>
      <c r="G6" t="s">
        <v>118</v>
      </c>
    </row>
    <row r="7" spans="1:6" ht="24" customHeight="1" thickBot="1">
      <c r="A7" s="17"/>
      <c r="B7" s="18" t="s">
        <v>7</v>
      </c>
      <c r="C7" s="19"/>
      <c r="D7" s="19">
        <v>5</v>
      </c>
      <c r="E7" s="36">
        <v>5</v>
      </c>
      <c r="F7" s="18"/>
    </row>
    <row r="8" spans="1:6" ht="24" customHeight="1" thickBot="1">
      <c r="A8" s="6"/>
      <c r="B8" s="3" t="s">
        <v>8</v>
      </c>
      <c r="C8" s="4"/>
      <c r="D8" s="4">
        <v>4</v>
      </c>
      <c r="E8" s="37"/>
      <c r="F8" s="3"/>
    </row>
    <row r="9" spans="1:6" ht="24" customHeight="1" thickBot="1">
      <c r="A9" s="6"/>
      <c r="B9" s="3" t="s">
        <v>9</v>
      </c>
      <c r="C9" s="4"/>
      <c r="D9" s="4">
        <v>3</v>
      </c>
      <c r="E9" s="37"/>
      <c r="F9" s="3"/>
    </row>
    <row r="10" spans="1:6" ht="24" customHeight="1" thickBot="1">
      <c r="A10" s="6"/>
      <c r="B10" s="3" t="s">
        <v>10</v>
      </c>
      <c r="C10" s="4"/>
      <c r="D10" s="4">
        <v>2</v>
      </c>
      <c r="E10" s="37"/>
      <c r="F10" s="3"/>
    </row>
    <row r="11" spans="1:6" ht="24" customHeight="1" thickBot="1">
      <c r="A11" s="6"/>
      <c r="B11" s="3" t="s">
        <v>11</v>
      </c>
      <c r="C11" s="4"/>
      <c r="D11" s="4">
        <v>1</v>
      </c>
      <c r="E11" s="37"/>
      <c r="F11" s="3"/>
    </row>
    <row r="12" spans="1:6" ht="24" customHeight="1" thickBot="1">
      <c r="A12" s="6"/>
      <c r="B12" s="3" t="s">
        <v>12</v>
      </c>
      <c r="C12" s="4"/>
      <c r="D12" s="4">
        <v>0</v>
      </c>
      <c r="E12" s="37"/>
      <c r="F12" s="3"/>
    </row>
    <row r="13" spans="1:9" ht="270.75" customHeight="1" thickBot="1">
      <c r="A13" s="5" t="s">
        <v>80</v>
      </c>
      <c r="B13" s="23" t="s">
        <v>81</v>
      </c>
      <c r="C13" s="9" t="s">
        <v>13</v>
      </c>
      <c r="D13" s="22"/>
      <c r="E13" s="41">
        <f>SUM(E14:E19)</f>
        <v>0</v>
      </c>
      <c r="F13" s="7" t="s">
        <v>78</v>
      </c>
      <c r="G13" t="s">
        <v>122</v>
      </c>
      <c r="H13" t="s">
        <v>123</v>
      </c>
      <c r="I13" t="s">
        <v>124</v>
      </c>
    </row>
    <row r="14" spans="1:9" ht="24" customHeight="1" thickBot="1">
      <c r="A14" s="17"/>
      <c r="B14" s="18" t="s">
        <v>14</v>
      </c>
      <c r="C14" s="19"/>
      <c r="D14" s="19">
        <v>5</v>
      </c>
      <c r="E14" s="36"/>
      <c r="F14" s="18"/>
      <c r="I14" t="e">
        <f>100*H14/G14</f>
        <v>#DIV/0!</v>
      </c>
    </row>
    <row r="15" spans="1:6" ht="24" customHeight="1" thickBot="1">
      <c r="A15" s="6"/>
      <c r="B15" s="3" t="s">
        <v>15</v>
      </c>
      <c r="C15" s="4"/>
      <c r="D15" s="4">
        <v>4</v>
      </c>
      <c r="E15" s="37"/>
      <c r="F15" s="48"/>
    </row>
    <row r="16" spans="1:6" ht="24" customHeight="1" thickBot="1">
      <c r="A16" s="6"/>
      <c r="B16" s="3" t="s">
        <v>16</v>
      </c>
      <c r="C16" s="4"/>
      <c r="D16" s="4">
        <v>3</v>
      </c>
      <c r="E16" s="37"/>
      <c r="F16" s="48"/>
    </row>
    <row r="17" spans="1:6" ht="24" customHeight="1" thickBot="1">
      <c r="A17" s="6"/>
      <c r="B17" s="3" t="s">
        <v>17</v>
      </c>
      <c r="C17" s="4"/>
      <c r="D17" s="4">
        <v>2</v>
      </c>
      <c r="E17" s="37"/>
      <c r="F17" s="3"/>
    </row>
    <row r="18" spans="1:6" ht="24" customHeight="1" thickBot="1">
      <c r="A18" s="6"/>
      <c r="B18" s="3" t="s">
        <v>18</v>
      </c>
      <c r="C18" s="4"/>
      <c r="D18" s="4">
        <v>1</v>
      </c>
      <c r="E18" s="37"/>
      <c r="F18" s="3"/>
    </row>
    <row r="19" spans="1:6" ht="24" customHeight="1" thickBot="1">
      <c r="A19" s="6"/>
      <c r="B19" s="3" t="s">
        <v>19</v>
      </c>
      <c r="C19" s="4"/>
      <c r="D19" s="4">
        <v>0</v>
      </c>
      <c r="E19" s="37">
        <v>0</v>
      </c>
      <c r="F19" s="3"/>
    </row>
    <row r="20" spans="1:6" ht="267" customHeight="1" thickBot="1">
      <c r="A20" s="6" t="s">
        <v>20</v>
      </c>
      <c r="B20" s="3" t="s">
        <v>21</v>
      </c>
      <c r="C20" s="4"/>
      <c r="D20" s="4"/>
      <c r="E20" s="42">
        <f>SUM(E21:E23)</f>
        <v>5</v>
      </c>
      <c r="F20" s="3"/>
    </row>
    <row r="21" spans="1:6" ht="33" customHeight="1" thickBot="1">
      <c r="A21" s="6"/>
      <c r="B21" s="3" t="s">
        <v>22</v>
      </c>
      <c r="C21" s="4"/>
      <c r="D21" s="4" t="s">
        <v>23</v>
      </c>
      <c r="E21" s="37">
        <v>5</v>
      </c>
      <c r="F21" s="3"/>
    </row>
    <row r="22" spans="1:6" ht="24" customHeight="1" thickBot="1">
      <c r="A22" s="6"/>
      <c r="B22" s="3" t="s">
        <v>24</v>
      </c>
      <c r="C22" s="4"/>
      <c r="D22" s="4" t="s">
        <v>25</v>
      </c>
      <c r="E22" s="37"/>
      <c r="F22" s="3"/>
    </row>
    <row r="23" spans="1:6" ht="24" customHeight="1" thickBot="1">
      <c r="A23" s="6"/>
      <c r="B23" s="3" t="s">
        <v>26</v>
      </c>
      <c r="C23" s="4"/>
      <c r="D23" s="4" t="s">
        <v>27</v>
      </c>
      <c r="E23" s="37"/>
      <c r="F23" s="3"/>
    </row>
    <row r="24" spans="1:11" ht="165" customHeight="1" thickBot="1">
      <c r="A24" s="5" t="s">
        <v>82</v>
      </c>
      <c r="B24" s="7" t="s">
        <v>83</v>
      </c>
      <c r="C24" s="1" t="s">
        <v>13</v>
      </c>
      <c r="D24" s="22"/>
      <c r="E24" s="43">
        <f>SUM(E25:E27)</f>
        <v>5</v>
      </c>
      <c r="F24" s="24" t="s">
        <v>28</v>
      </c>
      <c r="G24" t="s">
        <v>129</v>
      </c>
      <c r="H24" t="s">
        <v>125</v>
      </c>
      <c r="I24" t="s">
        <v>126</v>
      </c>
      <c r="J24" t="s">
        <v>127</v>
      </c>
      <c r="K24" s="44"/>
    </row>
    <row r="25" spans="1:10" ht="33" customHeight="1" thickBot="1">
      <c r="A25" s="17"/>
      <c r="B25" s="18" t="s">
        <v>29</v>
      </c>
      <c r="C25" s="19"/>
      <c r="D25" s="19" t="s">
        <v>23</v>
      </c>
      <c r="E25" s="36">
        <v>5</v>
      </c>
      <c r="F25" s="18"/>
      <c r="G25">
        <v>2012</v>
      </c>
      <c r="H25" s="45">
        <v>0</v>
      </c>
      <c r="I25" s="45">
        <v>6520400</v>
      </c>
      <c r="J25">
        <f>100*H25/I25</f>
        <v>0</v>
      </c>
    </row>
    <row r="26" spans="1:10" ht="24" customHeight="1" thickBot="1">
      <c r="A26" s="6"/>
      <c r="B26" s="3" t="s">
        <v>30</v>
      </c>
      <c r="C26" s="4"/>
      <c r="D26" s="4" t="s">
        <v>31</v>
      </c>
      <c r="E26" s="37"/>
      <c r="F26" s="3"/>
      <c r="G26">
        <v>2011</v>
      </c>
      <c r="H26" s="45">
        <v>0</v>
      </c>
      <c r="I26" s="45">
        <v>6734620</v>
      </c>
      <c r="J26">
        <f>100*H26/I26</f>
        <v>0</v>
      </c>
    </row>
    <row r="27" spans="1:10" ht="24" customHeight="1" thickBot="1">
      <c r="A27" s="6"/>
      <c r="B27" s="3" t="s">
        <v>32</v>
      </c>
      <c r="C27" s="4"/>
      <c r="D27" s="4" t="s">
        <v>27</v>
      </c>
      <c r="E27" s="37"/>
      <c r="F27" s="3"/>
      <c r="G27" s="44" t="s">
        <v>128</v>
      </c>
      <c r="J27">
        <f>J25-J26</f>
        <v>0</v>
      </c>
    </row>
    <row r="28" spans="1:10" ht="213.75" customHeight="1" thickBot="1">
      <c r="A28" s="49" t="s">
        <v>84</v>
      </c>
      <c r="B28" s="60" t="s">
        <v>85</v>
      </c>
      <c r="C28" s="62" t="s">
        <v>13</v>
      </c>
      <c r="D28" s="51"/>
      <c r="E28" s="61">
        <f>SUM(E29:E31)</f>
        <v>0</v>
      </c>
      <c r="F28" s="60" t="s">
        <v>86</v>
      </c>
      <c r="G28" t="s">
        <v>129</v>
      </c>
      <c r="H28" t="s">
        <v>130</v>
      </c>
      <c r="I28" t="s">
        <v>126</v>
      </c>
      <c r="J28" t="s">
        <v>127</v>
      </c>
    </row>
    <row r="29" spans="1:10" ht="30.75" customHeight="1" thickBot="1">
      <c r="A29" s="53"/>
      <c r="B29" s="54" t="s">
        <v>33</v>
      </c>
      <c r="C29" s="55"/>
      <c r="D29" s="55" t="s">
        <v>23</v>
      </c>
      <c r="E29" s="55"/>
      <c r="F29" s="54"/>
      <c r="G29">
        <v>2012</v>
      </c>
      <c r="H29" s="45"/>
      <c r="I29" s="45"/>
      <c r="J29" t="e">
        <f>100*H29/I29</f>
        <v>#DIV/0!</v>
      </c>
    </row>
    <row r="30" spans="1:10" ht="33" customHeight="1" thickBot="1">
      <c r="A30" s="50"/>
      <c r="B30" s="60" t="s">
        <v>87</v>
      </c>
      <c r="C30" s="51"/>
      <c r="D30" s="51" t="s">
        <v>31</v>
      </c>
      <c r="E30" s="51"/>
      <c r="F30" s="50"/>
      <c r="G30">
        <v>2011</v>
      </c>
      <c r="H30" s="45"/>
      <c r="I30" s="45"/>
      <c r="J30" t="e">
        <f>100*H30/I30</f>
        <v>#DIV/0!</v>
      </c>
    </row>
    <row r="31" spans="1:10" ht="24" customHeight="1" thickBot="1">
      <c r="A31" s="53"/>
      <c r="B31" s="54" t="s">
        <v>34</v>
      </c>
      <c r="C31" s="55"/>
      <c r="D31" s="55" t="s">
        <v>27</v>
      </c>
      <c r="E31" s="55"/>
      <c r="F31" s="54"/>
      <c r="G31" s="44" t="s">
        <v>128</v>
      </c>
      <c r="J31" t="e">
        <f>J29-J30</f>
        <v>#DIV/0!</v>
      </c>
    </row>
    <row r="32" spans="1:6" ht="24" customHeight="1" thickBot="1">
      <c r="A32" s="2" t="s">
        <v>35</v>
      </c>
      <c r="B32" s="3"/>
      <c r="C32" s="4"/>
      <c r="D32" s="4"/>
      <c r="E32" s="37"/>
      <c r="F32" s="3"/>
    </row>
    <row r="33" spans="1:9" ht="126.75" thickBot="1">
      <c r="A33" s="5" t="s">
        <v>88</v>
      </c>
      <c r="B33" s="7" t="s">
        <v>89</v>
      </c>
      <c r="C33" s="1" t="s">
        <v>13</v>
      </c>
      <c r="D33" s="22"/>
      <c r="E33" s="41">
        <f>SUM(E34:E39)</f>
        <v>5</v>
      </c>
      <c r="F33" s="7" t="s">
        <v>78</v>
      </c>
      <c r="G33" t="s">
        <v>131</v>
      </c>
      <c r="H33" t="s">
        <v>132</v>
      </c>
      <c r="I33" t="s">
        <v>127</v>
      </c>
    </row>
    <row r="34" spans="1:9" ht="24" customHeight="1" thickBot="1">
      <c r="A34" s="17"/>
      <c r="B34" s="18" t="s">
        <v>36</v>
      </c>
      <c r="C34" s="19"/>
      <c r="D34" s="19" t="s">
        <v>23</v>
      </c>
      <c r="E34" s="36">
        <v>5</v>
      </c>
      <c r="F34" s="18"/>
      <c r="G34" s="45">
        <v>6231225.14</v>
      </c>
      <c r="H34" s="45">
        <v>6734620</v>
      </c>
      <c r="I34">
        <f>100*(1-G34/H34)</f>
        <v>7.4747329470705175</v>
      </c>
    </row>
    <row r="35" spans="1:6" ht="24" customHeight="1" thickBot="1">
      <c r="A35" s="6"/>
      <c r="B35" s="3" t="s">
        <v>15</v>
      </c>
      <c r="C35" s="4"/>
      <c r="D35" s="4" t="s">
        <v>37</v>
      </c>
      <c r="E35" s="37"/>
      <c r="F35" s="48"/>
    </row>
    <row r="36" spans="1:6" ht="24" customHeight="1" thickBot="1">
      <c r="A36" s="6"/>
      <c r="B36" s="3" t="s">
        <v>38</v>
      </c>
      <c r="C36" s="4"/>
      <c r="D36" s="4">
        <v>3</v>
      </c>
      <c r="E36" s="37"/>
      <c r="F36" s="48"/>
    </row>
    <row r="37" spans="1:6" ht="24" customHeight="1" thickBot="1">
      <c r="A37" s="6"/>
      <c r="B37" s="3" t="s">
        <v>39</v>
      </c>
      <c r="C37" s="4"/>
      <c r="D37" s="4" t="s">
        <v>40</v>
      </c>
      <c r="E37" s="37"/>
      <c r="F37" s="3"/>
    </row>
    <row r="38" spans="1:6" ht="24" customHeight="1" thickBot="1">
      <c r="A38" s="6"/>
      <c r="B38" s="3" t="s">
        <v>41</v>
      </c>
      <c r="C38" s="4"/>
      <c r="D38" s="4" t="s">
        <v>31</v>
      </c>
      <c r="E38" s="37"/>
      <c r="F38" s="3"/>
    </row>
    <row r="39" spans="1:6" ht="24" customHeight="1" thickBot="1">
      <c r="A39" s="6"/>
      <c r="B39" s="3" t="s">
        <v>42</v>
      </c>
      <c r="C39" s="4"/>
      <c r="D39" s="4" t="s">
        <v>27</v>
      </c>
      <c r="E39" s="37"/>
      <c r="F39" s="3"/>
    </row>
    <row r="40" spans="1:6" ht="98.25" customHeight="1" thickBot="1">
      <c r="A40" s="49" t="s">
        <v>90</v>
      </c>
      <c r="B40" s="50" t="s">
        <v>43</v>
      </c>
      <c r="C40" s="51"/>
      <c r="D40" s="51"/>
      <c r="E40" s="52">
        <f>SUM(E41:E43)</f>
        <v>0</v>
      </c>
      <c r="F40" s="50"/>
    </row>
    <row r="41" spans="1:6" ht="33" customHeight="1" thickBot="1">
      <c r="A41" s="53"/>
      <c r="B41" s="54" t="s">
        <v>44</v>
      </c>
      <c r="C41" s="55"/>
      <c r="D41" s="55" t="s">
        <v>37</v>
      </c>
      <c r="E41" s="55"/>
      <c r="F41" s="54"/>
    </row>
    <row r="42" spans="1:6" ht="45.75" customHeight="1" thickBot="1">
      <c r="A42" s="56"/>
      <c r="B42" s="57" t="s">
        <v>45</v>
      </c>
      <c r="C42" s="58"/>
      <c r="D42" s="58" t="s">
        <v>31</v>
      </c>
      <c r="E42" s="58"/>
      <c r="F42" s="57"/>
    </row>
    <row r="43" spans="1:6" ht="33.75" customHeight="1" thickBot="1">
      <c r="A43" s="53"/>
      <c r="B43" s="54" t="s">
        <v>91</v>
      </c>
      <c r="C43" s="59"/>
      <c r="D43" s="59" t="s">
        <v>27</v>
      </c>
      <c r="E43" s="59"/>
      <c r="F43" s="53"/>
    </row>
    <row r="44" spans="1:6" ht="66.75" customHeight="1" thickBot="1">
      <c r="A44" s="5" t="s">
        <v>92</v>
      </c>
      <c r="B44" s="24" t="s">
        <v>46</v>
      </c>
      <c r="C44" s="21"/>
      <c r="D44" s="21"/>
      <c r="E44" s="40">
        <f>SUM(E45:E46)</f>
        <v>5</v>
      </c>
      <c r="F44" s="5"/>
    </row>
    <row r="45" spans="1:6" ht="50.25" customHeight="1" thickBot="1">
      <c r="A45" s="17"/>
      <c r="B45" s="18" t="s">
        <v>47</v>
      </c>
      <c r="C45" s="19"/>
      <c r="D45" s="19" t="s">
        <v>23</v>
      </c>
      <c r="E45" s="36">
        <v>5</v>
      </c>
      <c r="F45" s="18"/>
    </row>
    <row r="46" spans="1:6" ht="52.5" customHeight="1" thickBot="1">
      <c r="A46" s="6"/>
      <c r="B46" s="3" t="s">
        <v>48</v>
      </c>
      <c r="C46" s="4"/>
      <c r="D46" s="4" t="s">
        <v>27</v>
      </c>
      <c r="E46" s="37"/>
      <c r="F46" s="3"/>
    </row>
    <row r="47" spans="1:9" ht="126.75" thickBot="1">
      <c r="A47" s="5" t="s">
        <v>93</v>
      </c>
      <c r="B47" s="7" t="s">
        <v>94</v>
      </c>
      <c r="C47" s="1" t="s">
        <v>13</v>
      </c>
      <c r="D47" s="22"/>
      <c r="E47" s="41">
        <f>SUM(E48:E50)</f>
        <v>5</v>
      </c>
      <c r="F47" s="7" t="s">
        <v>78</v>
      </c>
      <c r="G47" t="s">
        <v>133</v>
      </c>
      <c r="H47" t="s">
        <v>132</v>
      </c>
      <c r="I47" t="s">
        <v>127</v>
      </c>
    </row>
    <row r="48" spans="1:9" ht="24" customHeight="1" thickBot="1">
      <c r="A48" s="17"/>
      <c r="B48" s="18" t="s">
        <v>7</v>
      </c>
      <c r="C48" s="19"/>
      <c r="D48" s="19" t="s">
        <v>23</v>
      </c>
      <c r="E48" s="36">
        <v>5</v>
      </c>
      <c r="F48" s="18"/>
      <c r="G48">
        <v>338142.54</v>
      </c>
      <c r="H48" s="45">
        <v>6231225.14</v>
      </c>
      <c r="I48">
        <f>100*G48/H48</f>
        <v>5.4265819706845</v>
      </c>
    </row>
    <row r="49" spans="1:6" ht="24" customHeight="1" thickBot="1">
      <c r="A49" s="6"/>
      <c r="B49" s="3" t="s">
        <v>49</v>
      </c>
      <c r="C49" s="4"/>
      <c r="D49" s="4" t="s">
        <v>25</v>
      </c>
      <c r="E49" s="37"/>
      <c r="F49" s="48"/>
    </row>
    <row r="50" spans="1:6" ht="24" customHeight="1" thickBot="1">
      <c r="A50" s="6"/>
      <c r="B50" s="3" t="s">
        <v>50</v>
      </c>
      <c r="C50" s="4"/>
      <c r="D50" s="4" t="s">
        <v>27</v>
      </c>
      <c r="E50" s="37"/>
      <c r="F50" s="48"/>
    </row>
    <row r="51" spans="1:6" ht="191.25" customHeight="1" thickBot="1">
      <c r="A51" s="49" t="s">
        <v>95</v>
      </c>
      <c r="B51" s="60" t="s">
        <v>96</v>
      </c>
      <c r="C51" s="51"/>
      <c r="D51" s="51"/>
      <c r="E51" s="52">
        <f>SUM(E52:E55)</f>
        <v>0</v>
      </c>
      <c r="F51" s="50"/>
    </row>
    <row r="52" spans="1:6" ht="34.5" customHeight="1" thickBot="1">
      <c r="A52" s="53"/>
      <c r="B52" s="54" t="s">
        <v>51</v>
      </c>
      <c r="C52" s="55"/>
      <c r="D52" s="55" t="s">
        <v>23</v>
      </c>
      <c r="E52" s="55"/>
      <c r="F52" s="54"/>
    </row>
    <row r="53" spans="1:6" ht="37.5" customHeight="1" thickBot="1">
      <c r="A53" s="56"/>
      <c r="B53" s="57" t="s">
        <v>52</v>
      </c>
      <c r="C53" s="58"/>
      <c r="D53" s="58" t="s">
        <v>37</v>
      </c>
      <c r="E53" s="58"/>
      <c r="F53" s="57"/>
    </row>
    <row r="54" spans="1:6" ht="33.75" customHeight="1" thickBot="1">
      <c r="A54" s="56"/>
      <c r="B54" s="57" t="s">
        <v>53</v>
      </c>
      <c r="C54" s="58"/>
      <c r="D54" s="58" t="s">
        <v>25</v>
      </c>
      <c r="E54" s="58"/>
      <c r="F54" s="57"/>
    </row>
    <row r="55" spans="1:6" ht="49.5" customHeight="1" thickBot="1">
      <c r="A55" s="56"/>
      <c r="B55" s="57" t="s">
        <v>54</v>
      </c>
      <c r="C55" s="58"/>
      <c r="D55" s="58" t="s">
        <v>27</v>
      </c>
      <c r="E55" s="58"/>
      <c r="F55" s="57"/>
    </row>
    <row r="56" spans="1:7" ht="128.25" customHeight="1" thickBot="1">
      <c r="A56" s="50" t="s">
        <v>55</v>
      </c>
      <c r="B56" s="50" t="s">
        <v>56</v>
      </c>
      <c r="C56" s="51" t="s">
        <v>57</v>
      </c>
      <c r="D56" s="51"/>
      <c r="E56" s="61">
        <f>SUM(E57:E62)</f>
        <v>0</v>
      </c>
      <c r="F56" s="60" t="s">
        <v>78</v>
      </c>
      <c r="G56" t="s">
        <v>124</v>
      </c>
    </row>
    <row r="57" spans="1:6" ht="24" customHeight="1" thickBot="1">
      <c r="A57" s="53"/>
      <c r="B57" s="54" t="s">
        <v>7</v>
      </c>
      <c r="C57" s="55"/>
      <c r="D57" s="55" t="s">
        <v>23</v>
      </c>
      <c r="E57" s="55"/>
      <c r="F57" s="54"/>
    </row>
    <row r="58" spans="1:6" ht="24" customHeight="1" thickBot="1">
      <c r="A58" s="56"/>
      <c r="B58" s="57" t="s">
        <v>58</v>
      </c>
      <c r="C58" s="58"/>
      <c r="D58" s="58" t="s">
        <v>37</v>
      </c>
      <c r="E58" s="58"/>
      <c r="F58" s="57"/>
    </row>
    <row r="59" spans="1:6" ht="24" customHeight="1" thickBot="1">
      <c r="A59" s="56"/>
      <c r="B59" s="57" t="s">
        <v>38</v>
      </c>
      <c r="C59" s="58"/>
      <c r="D59" s="58" t="s">
        <v>25</v>
      </c>
      <c r="E59" s="58"/>
      <c r="F59" s="57"/>
    </row>
    <row r="60" spans="1:6" ht="24" customHeight="1" thickBot="1">
      <c r="A60" s="56"/>
      <c r="B60" s="57" t="s">
        <v>59</v>
      </c>
      <c r="C60" s="58"/>
      <c r="D60" s="58" t="s">
        <v>40</v>
      </c>
      <c r="E60" s="58"/>
      <c r="F60" s="57"/>
    </row>
    <row r="61" spans="1:6" ht="24" customHeight="1" thickBot="1">
      <c r="A61" s="56"/>
      <c r="B61" s="57" t="s">
        <v>60</v>
      </c>
      <c r="C61" s="58"/>
      <c r="D61" s="58" t="s">
        <v>31</v>
      </c>
      <c r="E61" s="58"/>
      <c r="F61" s="57"/>
    </row>
    <row r="62" spans="1:6" ht="24" customHeight="1" thickBot="1">
      <c r="A62" s="56"/>
      <c r="B62" s="57" t="s">
        <v>42</v>
      </c>
      <c r="C62" s="58"/>
      <c r="D62" s="58" t="s">
        <v>27</v>
      </c>
      <c r="E62" s="58"/>
      <c r="F62" s="57"/>
    </row>
    <row r="63" spans="1:6" ht="24" customHeight="1" thickBot="1">
      <c r="A63" s="2" t="s">
        <v>61</v>
      </c>
      <c r="B63" s="3"/>
      <c r="C63" s="4"/>
      <c r="D63" s="4"/>
      <c r="E63" s="37"/>
      <c r="F63" s="3"/>
    </row>
    <row r="64" spans="1:6" ht="126.75" thickBot="1">
      <c r="A64" s="5" t="s">
        <v>97</v>
      </c>
      <c r="B64" s="7" t="s">
        <v>98</v>
      </c>
      <c r="C64" s="22"/>
      <c r="D64" s="22"/>
      <c r="E64" s="43">
        <f>SUM(E65:E66)</f>
        <v>0</v>
      </c>
      <c r="F64" s="24"/>
    </row>
    <row r="65" spans="1:6" ht="24" customHeight="1" thickBot="1">
      <c r="A65" s="17"/>
      <c r="B65" s="18" t="s">
        <v>62</v>
      </c>
      <c r="C65" s="19"/>
      <c r="D65" s="19" t="s">
        <v>23</v>
      </c>
      <c r="E65" s="36"/>
      <c r="F65" s="18"/>
    </row>
    <row r="66" spans="1:6" ht="24" customHeight="1" thickBot="1">
      <c r="A66" s="6"/>
      <c r="B66" s="3" t="s">
        <v>63</v>
      </c>
      <c r="C66" s="4"/>
      <c r="D66" s="4" t="s">
        <v>27</v>
      </c>
      <c r="E66" s="37">
        <v>0</v>
      </c>
      <c r="F66" s="3"/>
    </row>
    <row r="67" spans="1:6" ht="64.5" customHeight="1" thickBot="1">
      <c r="A67" s="5" t="s">
        <v>99</v>
      </c>
      <c r="B67" s="24" t="s">
        <v>64</v>
      </c>
      <c r="C67" s="22"/>
      <c r="D67" s="22"/>
      <c r="E67" s="43">
        <f>SUM(E68:E69)</f>
        <v>5</v>
      </c>
      <c r="F67" s="24"/>
    </row>
    <row r="68" spans="1:6" ht="50.25" customHeight="1" thickBot="1">
      <c r="A68" s="17"/>
      <c r="B68" s="18" t="s">
        <v>65</v>
      </c>
      <c r="C68" s="19"/>
      <c r="D68" s="19" t="s">
        <v>23</v>
      </c>
      <c r="E68" s="36">
        <v>5</v>
      </c>
      <c r="F68" s="18"/>
    </row>
    <row r="69" spans="1:6" ht="50.25" customHeight="1" thickBot="1">
      <c r="A69" s="6"/>
      <c r="B69" s="3" t="s">
        <v>66</v>
      </c>
      <c r="C69" s="4"/>
      <c r="D69" s="4" t="s">
        <v>27</v>
      </c>
      <c r="E69" s="37"/>
      <c r="F69" s="3"/>
    </row>
    <row r="70" spans="1:6" ht="24" customHeight="1" thickBot="1">
      <c r="A70" s="2" t="s">
        <v>67</v>
      </c>
      <c r="B70" s="3"/>
      <c r="C70" s="4"/>
      <c r="D70" s="4"/>
      <c r="E70" s="37"/>
      <c r="F70" s="3"/>
    </row>
    <row r="71" spans="1:6" ht="129" customHeight="1" thickBot="1">
      <c r="A71" s="6" t="s">
        <v>100</v>
      </c>
      <c r="B71" s="3" t="s">
        <v>69</v>
      </c>
      <c r="C71" s="4"/>
      <c r="D71" s="4"/>
      <c r="E71" s="42">
        <f>SUM(E72:E73)</f>
        <v>5</v>
      </c>
      <c r="F71" s="3"/>
    </row>
    <row r="72" spans="1:6" ht="24" customHeight="1" thickBot="1">
      <c r="A72" s="6"/>
      <c r="B72" s="3" t="s">
        <v>70</v>
      </c>
      <c r="C72" s="4"/>
      <c r="D72" s="4" t="s">
        <v>23</v>
      </c>
      <c r="E72" s="37">
        <v>5</v>
      </c>
      <c r="F72" s="3"/>
    </row>
    <row r="73" spans="1:6" ht="24" customHeight="1" thickBot="1">
      <c r="A73" s="6"/>
      <c r="B73" s="3" t="s">
        <v>71</v>
      </c>
      <c r="C73" s="4"/>
      <c r="D73" s="4" t="s">
        <v>27</v>
      </c>
      <c r="E73" s="37"/>
      <c r="F73" s="3"/>
    </row>
    <row r="74" spans="1:6" ht="66" customHeight="1" thickBot="1">
      <c r="A74" s="5" t="s">
        <v>101</v>
      </c>
      <c r="B74" s="24" t="s">
        <v>72</v>
      </c>
      <c r="C74" s="22"/>
      <c r="D74" s="22"/>
      <c r="E74" s="43">
        <f>SUM(E75:E76)</f>
        <v>5</v>
      </c>
      <c r="F74" s="24"/>
    </row>
    <row r="75" spans="1:6" ht="48" thickBot="1">
      <c r="A75" s="17"/>
      <c r="B75" s="18" t="s">
        <v>73</v>
      </c>
      <c r="C75" s="19"/>
      <c r="D75" s="19" t="s">
        <v>23</v>
      </c>
      <c r="E75" s="36">
        <v>5</v>
      </c>
      <c r="F75" s="18"/>
    </row>
    <row r="76" spans="1:6" ht="48" thickBot="1">
      <c r="A76" s="6"/>
      <c r="B76" s="3" t="s">
        <v>74</v>
      </c>
      <c r="C76" s="4"/>
      <c r="D76" s="4">
        <v>0</v>
      </c>
      <c r="E76" s="37"/>
      <c r="F76" s="3"/>
    </row>
    <row r="77" spans="1:6" ht="95.25" thickBot="1">
      <c r="A77" s="49" t="s">
        <v>102</v>
      </c>
      <c r="B77" s="60" t="s">
        <v>103</v>
      </c>
      <c r="C77" s="51"/>
      <c r="D77" s="51"/>
      <c r="E77" s="52">
        <f>SUM(E78:E79)</f>
        <v>0</v>
      </c>
      <c r="F77" s="50"/>
    </row>
    <row r="78" spans="1:6" ht="32.25" thickBot="1">
      <c r="A78" s="53"/>
      <c r="B78" s="54" t="s">
        <v>75</v>
      </c>
      <c r="C78" s="55"/>
      <c r="D78" s="55" t="s">
        <v>23</v>
      </c>
      <c r="E78" s="55"/>
      <c r="F78" s="54"/>
    </row>
    <row r="79" spans="1:6" ht="32.25" thickBot="1">
      <c r="A79" s="56"/>
      <c r="B79" s="57" t="s">
        <v>76</v>
      </c>
      <c r="C79" s="58"/>
      <c r="D79" s="58" t="s">
        <v>25</v>
      </c>
      <c r="E79" s="58"/>
      <c r="F79" s="57"/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3">
      <selection activeCell="B40" sqref="B40"/>
    </sheetView>
  </sheetViews>
  <sheetFormatPr defaultColWidth="9.00390625" defaultRowHeight="12.75"/>
  <cols>
    <col min="1" max="1" width="73.625" style="0" customWidth="1"/>
    <col min="2" max="2" width="23.25390625" style="0" customWidth="1"/>
  </cols>
  <sheetData>
    <row r="1" spans="1:2" ht="15.75">
      <c r="A1" s="83" t="s">
        <v>108</v>
      </c>
      <c r="B1" s="83"/>
    </row>
    <row r="2" spans="1:2" ht="15.75">
      <c r="A2" s="83" t="s">
        <v>155</v>
      </c>
      <c r="B2" s="83"/>
    </row>
    <row r="3" spans="1:2" ht="15.75">
      <c r="A3" s="8"/>
      <c r="B3" s="8"/>
    </row>
    <row r="4" ht="13.5" thickBot="1"/>
    <row r="5" spans="1:2" ht="33.75" customHeight="1" thickBot="1">
      <c r="A5" s="26" t="s">
        <v>0</v>
      </c>
      <c r="B5" s="27" t="s">
        <v>140</v>
      </c>
    </row>
    <row r="6" spans="1:2" ht="16.5" thickBot="1">
      <c r="A6" s="30" t="s">
        <v>4</v>
      </c>
      <c r="B6" s="31"/>
    </row>
    <row r="7" spans="1:2" ht="31.5">
      <c r="A7" s="29" t="s">
        <v>109</v>
      </c>
      <c r="B7" s="29">
        <f>'балльная оценка Дума'!E6</f>
        <v>5</v>
      </c>
    </row>
    <row r="8" spans="1:2" ht="15.75">
      <c r="A8" s="28" t="s">
        <v>80</v>
      </c>
      <c r="B8" s="28">
        <f>'балльная оценка Дума'!E13</f>
        <v>0</v>
      </c>
    </row>
    <row r="9" spans="1:2" ht="47.25">
      <c r="A9" s="28" t="s">
        <v>104</v>
      </c>
      <c r="B9" s="28">
        <f>'балльная оценка Дума'!E20</f>
        <v>5</v>
      </c>
    </row>
    <row r="10" spans="1:2" ht="33" customHeight="1">
      <c r="A10" s="28" t="s">
        <v>110</v>
      </c>
      <c r="B10" s="28">
        <f>'балльная оценка Дума'!E24</f>
        <v>5</v>
      </c>
    </row>
    <row r="11" spans="1:2" ht="48" thickBot="1">
      <c r="A11" s="32" t="s">
        <v>105</v>
      </c>
      <c r="B11" s="32"/>
    </row>
    <row r="12" spans="1:2" ht="16.5" thickBot="1">
      <c r="A12" s="30" t="s">
        <v>35</v>
      </c>
      <c r="B12" s="31"/>
    </row>
    <row r="13" spans="1:2" ht="31.5">
      <c r="A13" s="29" t="s">
        <v>88</v>
      </c>
      <c r="B13" s="29">
        <f>'балльная оценка Дума'!E33</f>
        <v>5</v>
      </c>
    </row>
    <row r="14" spans="1:2" ht="31.5">
      <c r="A14" s="28" t="s">
        <v>90</v>
      </c>
      <c r="B14" s="28"/>
    </row>
    <row r="15" spans="1:2" ht="31.5">
      <c r="A15" s="28" t="s">
        <v>111</v>
      </c>
      <c r="B15" s="28">
        <f>'балльная оценка Дума'!E44</f>
        <v>5</v>
      </c>
    </row>
    <row r="16" spans="1:2" ht="31.5">
      <c r="A16" s="28" t="s">
        <v>106</v>
      </c>
      <c r="B16" s="28">
        <f>'балльная оценка Дума'!E47</f>
        <v>5</v>
      </c>
    </row>
    <row r="17" spans="1:2" ht="31.5">
      <c r="A17" s="28" t="s">
        <v>112</v>
      </c>
      <c r="B17" s="28"/>
    </row>
    <row r="18" spans="1:2" ht="16.5" thickBot="1">
      <c r="A18" s="32" t="s">
        <v>55</v>
      </c>
      <c r="B18" s="32"/>
    </row>
    <row r="19" spans="1:2" ht="16.5" thickBot="1">
      <c r="A19" s="30" t="s">
        <v>61</v>
      </c>
      <c r="B19" s="31"/>
    </row>
    <row r="20" spans="1:2" ht="47.25">
      <c r="A20" s="29" t="s">
        <v>107</v>
      </c>
      <c r="B20" s="29">
        <f>'балльная оценка Дума'!E64</f>
        <v>0</v>
      </c>
    </row>
    <row r="21" spans="1:2" ht="32.25" thickBot="1">
      <c r="A21" s="32" t="s">
        <v>99</v>
      </c>
      <c r="B21" s="32">
        <f>'балльная оценка Дума'!E67</f>
        <v>5</v>
      </c>
    </row>
    <row r="22" spans="1:2" ht="16.5" thickBot="1">
      <c r="A22" s="30" t="s">
        <v>67</v>
      </c>
      <c r="B22" s="31"/>
    </row>
    <row r="23" spans="1:2" ht="47.25">
      <c r="A23" s="29" t="s">
        <v>68</v>
      </c>
      <c r="B23" s="29">
        <f>'балльная оценка Дума'!E71</f>
        <v>5</v>
      </c>
    </row>
    <row r="24" spans="1:2" ht="31.5">
      <c r="A24" s="28" t="s">
        <v>101</v>
      </c>
      <c r="B24" s="28">
        <f>'балльная оценка Дума'!E74</f>
        <v>5</v>
      </c>
    </row>
    <row r="25" spans="1:2" ht="32.25" thickBot="1">
      <c r="A25" s="32" t="s">
        <v>113</v>
      </c>
      <c r="B25" s="32"/>
    </row>
    <row r="26" spans="1:2" ht="16.5" thickBot="1">
      <c r="A26" s="33" t="s">
        <v>114</v>
      </c>
      <c r="B26" s="46">
        <f>SUM(B6:B25)</f>
        <v>45</v>
      </c>
    </row>
  </sheetData>
  <mergeCells count="2">
    <mergeCell ref="A1:B1"/>
    <mergeCell ref="A2:B2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3">
      <selection activeCell="C28" sqref="C28"/>
    </sheetView>
  </sheetViews>
  <sheetFormatPr defaultColWidth="9.00390625" defaultRowHeight="12.75"/>
  <cols>
    <col min="1" max="1" width="5.375" style="0" customWidth="1"/>
    <col min="2" max="2" width="50.375" style="0" customWidth="1"/>
    <col min="3" max="3" width="18.00390625" style="0" customWidth="1"/>
    <col min="4" max="4" width="22.75390625" style="0" customWidth="1"/>
  </cols>
  <sheetData>
    <row r="1" spans="1:4" s="81" customFormat="1" ht="15.75">
      <c r="A1" s="83" t="s">
        <v>165</v>
      </c>
      <c r="B1" s="83"/>
      <c r="C1" s="83"/>
      <c r="D1" s="83"/>
    </row>
    <row r="2" spans="1:4" s="81" customFormat="1" ht="15.75">
      <c r="A2" s="83" t="s">
        <v>166</v>
      </c>
      <c r="B2" s="83"/>
      <c r="C2" s="83"/>
      <c r="D2" s="83"/>
    </row>
    <row r="3" spans="1:4" s="81" customFormat="1" ht="15.75">
      <c r="A3" s="83" t="s">
        <v>167</v>
      </c>
      <c r="B3" s="83"/>
      <c r="C3" s="83"/>
      <c r="D3" s="83"/>
    </row>
    <row r="4" spans="1:4" s="81" customFormat="1" ht="15.75">
      <c r="A4" s="83" t="s">
        <v>168</v>
      </c>
      <c r="B4" s="83"/>
      <c r="C4" s="83"/>
      <c r="D4" s="83"/>
    </row>
    <row r="5" spans="1:4" s="81" customFormat="1" ht="15.75">
      <c r="A5" s="83" t="s">
        <v>169</v>
      </c>
      <c r="B5" s="83"/>
      <c r="C5" s="83"/>
      <c r="D5" s="83"/>
    </row>
    <row r="6" spans="1:4" s="82" customFormat="1" ht="15.75">
      <c r="A6" s="83" t="s">
        <v>183</v>
      </c>
      <c r="B6" s="83"/>
      <c r="C6" s="83"/>
      <c r="D6" s="83"/>
    </row>
    <row r="7" spans="1:4" s="82" customFormat="1" ht="15.75">
      <c r="A7" s="8"/>
      <c r="B7" s="8"/>
      <c r="C7" s="8"/>
      <c r="D7" s="8"/>
    </row>
    <row r="8" ht="13.5" thickBot="1"/>
    <row r="9" spans="1:4" ht="199.5" customHeight="1" thickBot="1">
      <c r="A9" s="63"/>
      <c r="B9" s="27" t="s">
        <v>157</v>
      </c>
      <c r="C9" s="27" t="s">
        <v>158</v>
      </c>
      <c r="D9" s="27" t="s">
        <v>159</v>
      </c>
    </row>
    <row r="10" spans="1:4" ht="17.25" thickBot="1">
      <c r="A10" s="65"/>
      <c r="B10" s="66" t="s">
        <v>160</v>
      </c>
      <c r="C10" s="67"/>
      <c r="D10" s="67"/>
    </row>
    <row r="11" spans="1:4" ht="16.5" customHeight="1" thickBot="1">
      <c r="A11" s="64" t="s">
        <v>161</v>
      </c>
      <c r="B11" s="66" t="s">
        <v>172</v>
      </c>
      <c r="C11" s="67">
        <f>'результаты Культура'!B26</f>
        <v>69</v>
      </c>
      <c r="D11" s="68">
        <f>100*(1-C11/79)</f>
        <v>12.658227848101266</v>
      </c>
    </row>
    <row r="12" spans="1:4" ht="20.25" customHeight="1" thickBot="1">
      <c r="A12" s="64" t="s">
        <v>162</v>
      </c>
      <c r="B12" s="66" t="s">
        <v>171</v>
      </c>
      <c r="C12" s="67">
        <f>'результаты ЦФХ'!B26</f>
        <v>65</v>
      </c>
      <c r="D12" s="68">
        <f>100*(1-C12/79)</f>
        <v>17.721518987341767</v>
      </c>
    </row>
    <row r="13" spans="1:4" ht="17.25" thickBot="1">
      <c r="A13" s="64"/>
      <c r="B13" s="66" t="s">
        <v>170</v>
      </c>
      <c r="C13" s="67"/>
      <c r="D13" s="68"/>
    </row>
    <row r="14" spans="1:4" s="73" customFormat="1" ht="17.25" thickBot="1">
      <c r="A14" s="69" t="s">
        <v>163</v>
      </c>
      <c r="B14" s="70" t="s">
        <v>175</v>
      </c>
      <c r="C14" s="71">
        <f>'результаты АГО'!B26</f>
        <v>45</v>
      </c>
      <c r="D14" s="72">
        <f aca="true" t="shared" si="0" ref="D14:D19">100*(1-C14/55)</f>
        <v>18.181818181818176</v>
      </c>
    </row>
    <row r="15" spans="1:4" s="73" customFormat="1" ht="17.25" thickBot="1">
      <c r="A15" s="69" t="s">
        <v>164</v>
      </c>
      <c r="B15" s="74" t="s">
        <v>176</v>
      </c>
      <c r="C15" s="71">
        <f>'результаты Дума'!B26</f>
        <v>45</v>
      </c>
      <c r="D15" s="72">
        <f t="shared" si="0"/>
        <v>18.181818181818176</v>
      </c>
    </row>
    <row r="16" spans="1:4" s="73" customFormat="1" ht="17.25" thickBot="1">
      <c r="A16" s="69" t="s">
        <v>179</v>
      </c>
      <c r="B16" s="75" t="s">
        <v>173</v>
      </c>
      <c r="C16" s="76">
        <f>'результаты УМИГ'!B26</f>
        <v>55</v>
      </c>
      <c r="D16" s="77">
        <f t="shared" si="0"/>
        <v>0</v>
      </c>
    </row>
    <row r="17" spans="1:4" s="73" customFormat="1" ht="33.75" thickBot="1">
      <c r="A17" s="69" t="s">
        <v>180</v>
      </c>
      <c r="B17" s="78" t="s">
        <v>178</v>
      </c>
      <c r="C17" s="79">
        <v>45</v>
      </c>
      <c r="D17" s="80">
        <f t="shared" si="0"/>
        <v>18.181818181818176</v>
      </c>
    </row>
    <row r="18" spans="1:4" s="73" customFormat="1" ht="17.25" thickBot="1">
      <c r="A18" s="69" t="s">
        <v>181</v>
      </c>
      <c r="B18" s="75" t="s">
        <v>174</v>
      </c>
      <c r="C18" s="79">
        <f>'результаты ХОЗУ'!B26</f>
        <v>55</v>
      </c>
      <c r="D18" s="80">
        <f t="shared" si="0"/>
        <v>0</v>
      </c>
    </row>
    <row r="19" spans="1:4" s="73" customFormat="1" ht="17.25" thickBot="1">
      <c r="A19" s="69" t="s">
        <v>182</v>
      </c>
      <c r="B19" s="74" t="s">
        <v>177</v>
      </c>
      <c r="C19" s="79">
        <v>55</v>
      </c>
      <c r="D19" s="80">
        <f t="shared" si="0"/>
        <v>0</v>
      </c>
    </row>
    <row r="20" s="73" customFormat="1" ht="12.75"/>
    <row r="21" s="73" customFormat="1" ht="12.75"/>
    <row r="22" s="73" customFormat="1" ht="12.75"/>
    <row r="23" s="73" customFormat="1" ht="12.75"/>
    <row r="24" s="73" customFormat="1" ht="12.75"/>
    <row r="25" s="73" customFormat="1" ht="12.75"/>
    <row r="26" s="73" customFormat="1" ht="12.75"/>
  </sheetData>
  <mergeCells count="6">
    <mergeCell ref="A6:D6"/>
    <mergeCell ref="A5:D5"/>
    <mergeCell ref="A1:D1"/>
    <mergeCell ref="A2:D2"/>
    <mergeCell ref="A3:D3"/>
    <mergeCell ref="A4:D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11" sqref="B11"/>
    </sheetView>
  </sheetViews>
  <sheetFormatPr defaultColWidth="9.00390625" defaultRowHeight="12.75"/>
  <cols>
    <col min="1" max="1" width="74.75390625" style="0" customWidth="1"/>
    <col min="2" max="2" width="24.25390625" style="0" customWidth="1"/>
  </cols>
  <sheetData>
    <row r="1" spans="1:2" ht="15.75">
      <c r="A1" s="83" t="s">
        <v>108</v>
      </c>
      <c r="B1" s="83"/>
    </row>
    <row r="2" spans="1:2" ht="15.75">
      <c r="A2" s="83" t="s">
        <v>139</v>
      </c>
      <c r="B2" s="83"/>
    </row>
    <row r="3" spans="1:2" ht="15.75">
      <c r="A3" s="8"/>
      <c r="B3" s="8"/>
    </row>
    <row r="4" ht="13.5" thickBot="1"/>
    <row r="5" spans="1:2" ht="33.75" customHeight="1" thickBot="1">
      <c r="A5" s="26" t="s">
        <v>0</v>
      </c>
      <c r="B5" s="27" t="s">
        <v>140</v>
      </c>
    </row>
    <row r="6" spans="1:2" ht="16.5" thickBot="1">
      <c r="A6" s="30" t="s">
        <v>4</v>
      </c>
      <c r="B6" s="31"/>
    </row>
    <row r="7" spans="1:2" ht="31.5">
      <c r="A7" s="29" t="s">
        <v>109</v>
      </c>
      <c r="B7" s="29">
        <f>'балльная оценка ЦФХ'!E6</f>
        <v>1</v>
      </c>
    </row>
    <row r="8" spans="1:2" ht="15.75">
      <c r="A8" s="28" t="s">
        <v>80</v>
      </c>
      <c r="B8" s="28">
        <f>'балльная оценка ЦФХ'!E13</f>
        <v>0</v>
      </c>
    </row>
    <row r="9" spans="1:2" ht="47.25">
      <c r="A9" s="28" t="s">
        <v>104</v>
      </c>
      <c r="B9" s="28">
        <f>'балльная оценка ЦФХ'!E20</f>
        <v>5</v>
      </c>
    </row>
    <row r="10" spans="1:2" ht="33" customHeight="1">
      <c r="A10" s="28" t="s">
        <v>110</v>
      </c>
      <c r="B10" s="28">
        <f>'балльная оценка ЦФХ'!E24</f>
        <v>5</v>
      </c>
    </row>
    <row r="11" spans="1:2" ht="48" thickBot="1">
      <c r="A11" s="32" t="s">
        <v>105</v>
      </c>
      <c r="B11" s="32">
        <f>'балльная оценка ЦФХ'!E28</f>
        <v>5</v>
      </c>
    </row>
    <row r="12" spans="1:2" ht="16.5" thickBot="1">
      <c r="A12" s="30" t="s">
        <v>35</v>
      </c>
      <c r="B12" s="31"/>
    </row>
    <row r="13" spans="1:2" ht="31.5">
      <c r="A13" s="29" t="s">
        <v>88</v>
      </c>
      <c r="B13" s="29">
        <f>'балльная оценка ЦФХ'!E33</f>
        <v>5</v>
      </c>
    </row>
    <row r="14" spans="1:2" ht="31.5">
      <c r="A14" s="28" t="s">
        <v>90</v>
      </c>
      <c r="B14" s="28">
        <f>'балльная оценка ЦФХ'!E40</f>
        <v>4</v>
      </c>
    </row>
    <row r="15" spans="1:2" ht="31.5">
      <c r="A15" s="28" t="s">
        <v>111</v>
      </c>
      <c r="B15" s="28">
        <f>'балльная оценка ЦФХ'!E44</f>
        <v>5</v>
      </c>
    </row>
    <row r="16" spans="1:2" ht="31.5">
      <c r="A16" s="28" t="s">
        <v>106</v>
      </c>
      <c r="B16" s="28">
        <f>'балльная оценка ЦФХ'!E47</f>
        <v>5</v>
      </c>
    </row>
    <row r="17" spans="1:2" ht="31.5">
      <c r="A17" s="28" t="s">
        <v>112</v>
      </c>
      <c r="B17" s="28">
        <f>'балльная оценка ЦФХ'!E51</f>
        <v>5</v>
      </c>
    </row>
    <row r="18" spans="1:2" ht="16.5" thickBot="1">
      <c r="A18" s="32" t="s">
        <v>55</v>
      </c>
      <c r="B18" s="32">
        <f>'балльная оценка ЦФХ'!E56</f>
        <v>0</v>
      </c>
    </row>
    <row r="19" spans="1:2" ht="16.5" thickBot="1">
      <c r="A19" s="30" t="s">
        <v>61</v>
      </c>
      <c r="B19" s="31"/>
    </row>
    <row r="20" spans="1:2" ht="31.5">
      <c r="A20" s="29" t="s">
        <v>107</v>
      </c>
      <c r="B20" s="29">
        <f>'балльная оценка ЦФХ'!E64</f>
        <v>5</v>
      </c>
    </row>
    <row r="21" spans="1:2" ht="32.25" thickBot="1">
      <c r="A21" s="32" t="s">
        <v>99</v>
      </c>
      <c r="B21" s="32">
        <f>'балльная оценка ЦФХ'!E67</f>
        <v>5</v>
      </c>
    </row>
    <row r="22" spans="1:2" ht="16.5" thickBot="1">
      <c r="A22" s="30" t="s">
        <v>67</v>
      </c>
      <c r="B22" s="31"/>
    </row>
    <row r="23" spans="1:2" ht="47.25">
      <c r="A23" s="29" t="s">
        <v>68</v>
      </c>
      <c r="B23" s="29">
        <f>'балльная оценка ЦФХ'!E71</f>
        <v>5</v>
      </c>
    </row>
    <row r="24" spans="1:2" ht="31.5">
      <c r="A24" s="28" t="s">
        <v>101</v>
      </c>
      <c r="B24" s="28">
        <f>'балльная оценка ЦФХ'!E74</f>
        <v>5</v>
      </c>
    </row>
    <row r="25" spans="1:2" ht="32.25" thickBot="1">
      <c r="A25" s="32" t="s">
        <v>113</v>
      </c>
      <c r="B25" s="32">
        <f>'балльная оценка ЦФХ'!E77</f>
        <v>5</v>
      </c>
    </row>
    <row r="26" spans="1:2" ht="16.5" thickBot="1">
      <c r="A26" s="33" t="s">
        <v>114</v>
      </c>
      <c r="B26" s="46">
        <f>SUM(B6:B25)</f>
        <v>65</v>
      </c>
    </row>
  </sheetData>
  <mergeCells count="2">
    <mergeCell ref="A1:B1"/>
    <mergeCell ref="A2:B2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"/>
  <sheetViews>
    <sheetView zoomScale="75" zoomScaleNormal="75" workbookViewId="0" topLeftCell="A10">
      <selection activeCell="E49" sqref="E49"/>
    </sheetView>
  </sheetViews>
  <sheetFormatPr defaultColWidth="9.00390625" defaultRowHeight="24" customHeight="1"/>
  <cols>
    <col min="1" max="1" width="26.75390625" style="0" customWidth="1"/>
    <col min="2" max="2" width="40.25390625" style="0" customWidth="1"/>
    <col min="3" max="3" width="11.375" style="0" customWidth="1"/>
    <col min="4" max="4" width="12.375" style="0" customWidth="1"/>
    <col min="5" max="5" width="10.00390625" style="0" customWidth="1"/>
    <col min="6" max="6" width="30.875" style="0" customWidth="1"/>
    <col min="7" max="8" width="17.125" style="0" customWidth="1"/>
    <col min="9" max="9" width="15.875" style="0" customWidth="1"/>
    <col min="11" max="11" width="12.125" style="0" customWidth="1"/>
  </cols>
  <sheetData>
    <row r="1" spans="1:6" ht="24" customHeight="1">
      <c r="A1" s="83" t="s">
        <v>144</v>
      </c>
      <c r="B1" s="83"/>
      <c r="C1" s="83"/>
      <c r="D1" s="83"/>
      <c r="E1" s="83"/>
      <c r="F1" s="83"/>
    </row>
    <row r="2" spans="1:6" ht="24" customHeight="1">
      <c r="A2" s="83" t="s">
        <v>146</v>
      </c>
      <c r="B2" s="83"/>
      <c r="C2" s="83"/>
      <c r="D2" s="83"/>
      <c r="E2" s="83"/>
      <c r="F2" s="83"/>
    </row>
    <row r="3" ht="24" customHeight="1" thickBot="1">
      <c r="A3" s="8"/>
    </row>
    <row r="4" spans="1:6" ht="33" customHeight="1" thickBot="1">
      <c r="A4" s="13" t="s">
        <v>0</v>
      </c>
      <c r="B4" s="13" t="s">
        <v>1</v>
      </c>
      <c r="C4" s="14" t="s">
        <v>77</v>
      </c>
      <c r="D4" s="13" t="s">
        <v>2</v>
      </c>
      <c r="E4" s="34" t="s">
        <v>115</v>
      </c>
      <c r="F4" s="13" t="s">
        <v>3</v>
      </c>
    </row>
    <row r="5" spans="1:9" ht="31.5" customHeight="1">
      <c r="A5" s="10" t="s">
        <v>4</v>
      </c>
      <c r="B5" s="11"/>
      <c r="C5" s="12"/>
      <c r="D5" s="12"/>
      <c r="E5" s="35"/>
      <c r="F5" s="11"/>
      <c r="G5" t="s">
        <v>116</v>
      </c>
      <c r="H5" t="s">
        <v>117</v>
      </c>
      <c r="I5" t="s">
        <v>120</v>
      </c>
    </row>
    <row r="6" spans="1:9" ht="192" customHeight="1" thickBot="1">
      <c r="A6" s="15" t="s">
        <v>79</v>
      </c>
      <c r="B6" s="16" t="s">
        <v>5</v>
      </c>
      <c r="C6" s="20" t="s">
        <v>6</v>
      </c>
      <c r="D6" s="21"/>
      <c r="E6" s="40">
        <f>SUM(E7:E12)</f>
        <v>0</v>
      </c>
      <c r="F6" s="16" t="s">
        <v>78</v>
      </c>
      <c r="G6" t="s">
        <v>118</v>
      </c>
      <c r="H6" t="s">
        <v>141</v>
      </c>
      <c r="I6" t="s">
        <v>142</v>
      </c>
    </row>
    <row r="7" spans="1:6" ht="24" customHeight="1" thickBot="1">
      <c r="A7" s="17"/>
      <c r="B7" s="18" t="s">
        <v>7</v>
      </c>
      <c r="C7" s="19"/>
      <c r="D7" s="19">
        <v>5</v>
      </c>
      <c r="E7" s="36"/>
      <c r="F7" s="18"/>
    </row>
    <row r="8" spans="1:6" ht="24" customHeight="1" thickBot="1">
      <c r="A8" s="6"/>
      <c r="B8" s="3" t="s">
        <v>8</v>
      </c>
      <c r="C8" s="4"/>
      <c r="D8" s="4">
        <v>4</v>
      </c>
      <c r="E8" s="37"/>
      <c r="F8" s="3"/>
    </row>
    <row r="9" spans="1:6" ht="24" customHeight="1" thickBot="1">
      <c r="A9" s="6"/>
      <c r="B9" s="3" t="s">
        <v>9</v>
      </c>
      <c r="C9" s="4"/>
      <c r="D9" s="4">
        <v>3</v>
      </c>
      <c r="E9" s="37"/>
      <c r="F9" s="3"/>
    </row>
    <row r="10" spans="1:6" ht="24" customHeight="1" thickBot="1">
      <c r="A10" s="6"/>
      <c r="B10" s="3" t="s">
        <v>10</v>
      </c>
      <c r="C10" s="4"/>
      <c r="D10" s="4">
        <v>2</v>
      </c>
      <c r="E10" s="37"/>
      <c r="F10" s="3"/>
    </row>
    <row r="11" spans="1:6" ht="24" customHeight="1" thickBot="1">
      <c r="A11" s="6"/>
      <c r="B11" s="3" t="s">
        <v>11</v>
      </c>
      <c r="C11" s="4"/>
      <c r="D11" s="4">
        <v>1</v>
      </c>
      <c r="E11" s="37"/>
      <c r="F11" s="3"/>
    </row>
    <row r="12" spans="1:6" ht="24" customHeight="1" thickBot="1">
      <c r="A12" s="6"/>
      <c r="B12" s="3" t="s">
        <v>12</v>
      </c>
      <c r="C12" s="4"/>
      <c r="D12" s="4">
        <v>0</v>
      </c>
      <c r="E12" s="37">
        <v>0</v>
      </c>
      <c r="F12" s="3"/>
    </row>
    <row r="13" spans="1:9" ht="270.75" customHeight="1" thickBot="1">
      <c r="A13" s="5" t="s">
        <v>80</v>
      </c>
      <c r="B13" s="23" t="s">
        <v>81</v>
      </c>
      <c r="C13" s="9" t="s">
        <v>13</v>
      </c>
      <c r="D13" s="22"/>
      <c r="E13" s="41">
        <f>SUM(E14:E19)</f>
        <v>5</v>
      </c>
      <c r="F13" s="7" t="s">
        <v>78</v>
      </c>
      <c r="G13" t="s">
        <v>122</v>
      </c>
      <c r="H13" t="s">
        <v>123</v>
      </c>
      <c r="I13" t="s">
        <v>124</v>
      </c>
    </row>
    <row r="14" spans="1:9" ht="24" customHeight="1" thickBot="1">
      <c r="A14" s="17"/>
      <c r="B14" s="18" t="s">
        <v>14</v>
      </c>
      <c r="C14" s="19"/>
      <c r="D14" s="19">
        <v>5</v>
      </c>
      <c r="E14" s="36">
        <v>5</v>
      </c>
      <c r="F14" s="18"/>
      <c r="I14" t="e">
        <f>100*H14/G14</f>
        <v>#DIV/0!</v>
      </c>
    </row>
    <row r="15" spans="1:6" ht="24" customHeight="1" thickBot="1">
      <c r="A15" s="6"/>
      <c r="B15" s="3" t="s">
        <v>15</v>
      </c>
      <c r="C15" s="4"/>
      <c r="D15" s="4">
        <v>4</v>
      </c>
      <c r="E15" s="37"/>
      <c r="F15" s="48"/>
    </row>
    <row r="16" spans="1:6" ht="24" customHeight="1" thickBot="1">
      <c r="A16" s="6"/>
      <c r="B16" s="3" t="s">
        <v>16</v>
      </c>
      <c r="C16" s="4"/>
      <c r="D16" s="4">
        <v>3</v>
      </c>
      <c r="E16" s="37"/>
      <c r="F16" s="48"/>
    </row>
    <row r="17" spans="1:6" ht="24" customHeight="1" thickBot="1">
      <c r="A17" s="6"/>
      <c r="B17" s="3" t="s">
        <v>17</v>
      </c>
      <c r="C17" s="4"/>
      <c r="D17" s="4">
        <v>2</v>
      </c>
      <c r="E17" s="37"/>
      <c r="F17" s="3"/>
    </row>
    <row r="18" spans="1:6" ht="24" customHeight="1" thickBot="1">
      <c r="A18" s="6"/>
      <c r="B18" s="3" t="s">
        <v>18</v>
      </c>
      <c r="C18" s="4"/>
      <c r="D18" s="4">
        <v>1</v>
      </c>
      <c r="E18" s="37"/>
      <c r="F18" s="3"/>
    </row>
    <row r="19" spans="1:6" ht="24" customHeight="1" thickBot="1">
      <c r="A19" s="6"/>
      <c r="B19" s="3" t="s">
        <v>19</v>
      </c>
      <c r="C19" s="4"/>
      <c r="D19" s="4">
        <v>0</v>
      </c>
      <c r="E19" s="37"/>
      <c r="F19" s="3"/>
    </row>
    <row r="20" spans="1:6" ht="267" customHeight="1" thickBot="1">
      <c r="A20" s="6" t="s">
        <v>20</v>
      </c>
      <c r="B20" s="3" t="s">
        <v>21</v>
      </c>
      <c r="C20" s="4"/>
      <c r="D20" s="4"/>
      <c r="E20" s="42">
        <f>SUM(E21:E23)</f>
        <v>5</v>
      </c>
      <c r="F20" s="3"/>
    </row>
    <row r="21" spans="1:6" ht="33" customHeight="1" thickBot="1">
      <c r="A21" s="6"/>
      <c r="B21" s="3" t="s">
        <v>22</v>
      </c>
      <c r="C21" s="4"/>
      <c r="D21" s="4" t="s">
        <v>23</v>
      </c>
      <c r="E21" s="37">
        <v>5</v>
      </c>
      <c r="F21" s="3"/>
    </row>
    <row r="22" spans="1:6" ht="24" customHeight="1" thickBot="1">
      <c r="A22" s="6"/>
      <c r="B22" s="3" t="s">
        <v>24</v>
      </c>
      <c r="C22" s="4"/>
      <c r="D22" s="4" t="s">
        <v>25</v>
      </c>
      <c r="E22" s="37"/>
      <c r="F22" s="3"/>
    </row>
    <row r="23" spans="1:6" ht="24" customHeight="1" thickBot="1">
      <c r="A23" s="6"/>
      <c r="B23" s="3" t="s">
        <v>26</v>
      </c>
      <c r="C23" s="4"/>
      <c r="D23" s="4" t="s">
        <v>27</v>
      </c>
      <c r="E23" s="37"/>
      <c r="F23" s="3"/>
    </row>
    <row r="24" spans="1:11" ht="165" customHeight="1" thickBot="1">
      <c r="A24" s="5" t="s">
        <v>82</v>
      </c>
      <c r="B24" s="7" t="s">
        <v>83</v>
      </c>
      <c r="C24" s="1" t="s">
        <v>13</v>
      </c>
      <c r="D24" s="22"/>
      <c r="E24" s="43">
        <f>SUM(E25:E27)</f>
        <v>5</v>
      </c>
      <c r="F24" s="24" t="s">
        <v>28</v>
      </c>
      <c r="G24" t="s">
        <v>129</v>
      </c>
      <c r="H24" t="s">
        <v>125</v>
      </c>
      <c r="I24" t="s">
        <v>126</v>
      </c>
      <c r="J24" t="s">
        <v>127</v>
      </c>
      <c r="K24" s="44"/>
    </row>
    <row r="25" spans="1:10" ht="33" customHeight="1" thickBot="1">
      <c r="A25" s="17"/>
      <c r="B25" s="18" t="s">
        <v>29</v>
      </c>
      <c r="C25" s="19"/>
      <c r="D25" s="19" t="s">
        <v>23</v>
      </c>
      <c r="E25" s="36">
        <v>5</v>
      </c>
      <c r="F25" s="18"/>
      <c r="G25">
        <v>2012</v>
      </c>
      <c r="H25" s="45">
        <v>381800</v>
      </c>
      <c r="I25" s="45">
        <v>26917000</v>
      </c>
      <c r="J25">
        <f>100*H25/I25</f>
        <v>1.4184344466322398</v>
      </c>
    </row>
    <row r="26" spans="1:10" ht="24" customHeight="1" thickBot="1">
      <c r="A26" s="6"/>
      <c r="B26" s="3" t="s">
        <v>30</v>
      </c>
      <c r="C26" s="4"/>
      <c r="D26" s="4" t="s">
        <v>31</v>
      </c>
      <c r="E26" s="37"/>
      <c r="F26" s="3"/>
      <c r="G26">
        <v>2011</v>
      </c>
      <c r="H26" s="45">
        <v>153000</v>
      </c>
      <c r="I26" s="45">
        <v>27125486</v>
      </c>
      <c r="J26">
        <f>100*H26/I26</f>
        <v>0.5640451935128462</v>
      </c>
    </row>
    <row r="27" spans="1:10" ht="24" customHeight="1" thickBot="1">
      <c r="A27" s="6"/>
      <c r="B27" s="3" t="s">
        <v>32</v>
      </c>
      <c r="C27" s="4"/>
      <c r="D27" s="4" t="s">
        <v>27</v>
      </c>
      <c r="E27" s="37"/>
      <c r="F27" s="3"/>
      <c r="G27" s="44" t="s">
        <v>128</v>
      </c>
      <c r="J27">
        <f>J25-J26</f>
        <v>0.8543892531193936</v>
      </c>
    </row>
    <row r="28" spans="1:10" ht="213.75" customHeight="1" thickBot="1">
      <c r="A28" s="5" t="s">
        <v>84</v>
      </c>
      <c r="B28" s="7" t="s">
        <v>85</v>
      </c>
      <c r="C28" s="9" t="s">
        <v>13</v>
      </c>
      <c r="D28" s="22"/>
      <c r="E28" s="41">
        <f>SUM(E29:E31)</f>
        <v>5</v>
      </c>
      <c r="F28" s="7" t="s">
        <v>86</v>
      </c>
      <c r="G28" t="s">
        <v>129</v>
      </c>
      <c r="H28" t="s">
        <v>130</v>
      </c>
      <c r="I28" t="s">
        <v>126</v>
      </c>
      <c r="J28" t="s">
        <v>127</v>
      </c>
    </row>
    <row r="29" spans="1:10" ht="30.75" customHeight="1" thickBot="1">
      <c r="A29" s="17"/>
      <c r="B29" s="18" t="s">
        <v>33</v>
      </c>
      <c r="C29" s="19"/>
      <c r="D29" s="19" t="s">
        <v>23</v>
      </c>
      <c r="E29" s="36">
        <v>5</v>
      </c>
      <c r="F29" s="18"/>
      <c r="G29">
        <v>2012</v>
      </c>
      <c r="H29" s="45">
        <v>24396800</v>
      </c>
      <c r="I29" s="45">
        <v>26917000</v>
      </c>
      <c r="J29">
        <f>100*H29/I29</f>
        <v>90.63714381246052</v>
      </c>
    </row>
    <row r="30" spans="1:10" ht="33" customHeight="1" thickBot="1">
      <c r="A30" s="24"/>
      <c r="B30" s="7" t="s">
        <v>87</v>
      </c>
      <c r="C30" s="22"/>
      <c r="D30" s="22" t="s">
        <v>31</v>
      </c>
      <c r="E30" s="38"/>
      <c r="F30" s="24"/>
      <c r="G30">
        <v>2011</v>
      </c>
      <c r="H30" s="45">
        <v>24544802.82</v>
      </c>
      <c r="I30" s="45">
        <v>27125486</v>
      </c>
      <c r="J30">
        <f>100*H30/I30</f>
        <v>90.4861310871997</v>
      </c>
    </row>
    <row r="31" spans="1:10" ht="24" customHeight="1" thickBot="1">
      <c r="A31" s="17"/>
      <c r="B31" s="18" t="s">
        <v>34</v>
      </c>
      <c r="C31" s="19"/>
      <c r="D31" s="19" t="s">
        <v>27</v>
      </c>
      <c r="E31" s="36"/>
      <c r="F31" s="18"/>
      <c r="G31" s="44" t="s">
        <v>128</v>
      </c>
      <c r="J31">
        <f>J29-J30</f>
        <v>0.1510127252608271</v>
      </c>
    </row>
    <row r="32" spans="1:6" ht="24" customHeight="1" thickBot="1">
      <c r="A32" s="2" t="s">
        <v>35</v>
      </c>
      <c r="B32" s="3"/>
      <c r="C32" s="4"/>
      <c r="D32" s="4"/>
      <c r="E32" s="37"/>
      <c r="F32" s="3"/>
    </row>
    <row r="33" spans="1:9" ht="126.75" thickBot="1">
      <c r="A33" s="5" t="s">
        <v>88</v>
      </c>
      <c r="B33" s="7" t="s">
        <v>89</v>
      </c>
      <c r="C33" s="1" t="s">
        <v>13</v>
      </c>
      <c r="D33" s="22"/>
      <c r="E33" s="41">
        <f>SUM(E34:E39)</f>
        <v>5</v>
      </c>
      <c r="F33" s="7" t="s">
        <v>78</v>
      </c>
      <c r="G33" t="s">
        <v>131</v>
      </c>
      <c r="H33" t="s">
        <v>132</v>
      </c>
      <c r="I33" t="s">
        <v>127</v>
      </c>
    </row>
    <row r="34" spans="1:9" ht="24" customHeight="1" thickBot="1">
      <c r="A34" s="17"/>
      <c r="B34" s="18" t="s">
        <v>36</v>
      </c>
      <c r="C34" s="19"/>
      <c r="D34" s="19" t="s">
        <v>23</v>
      </c>
      <c r="E34" s="36">
        <v>5</v>
      </c>
      <c r="F34" s="18"/>
      <c r="G34" s="45">
        <v>25964847.51</v>
      </c>
      <c r="H34" s="45">
        <v>27125486</v>
      </c>
      <c r="I34">
        <f>100*(1-G34/H34)</f>
        <v>4.278774913009853</v>
      </c>
    </row>
    <row r="35" spans="1:6" ht="24" customHeight="1" thickBot="1">
      <c r="A35" s="6"/>
      <c r="B35" s="3" t="s">
        <v>15</v>
      </c>
      <c r="C35" s="4"/>
      <c r="D35" s="4" t="s">
        <v>37</v>
      </c>
      <c r="E35" s="37"/>
      <c r="F35" s="48"/>
    </row>
    <row r="36" spans="1:6" ht="24" customHeight="1" thickBot="1">
      <c r="A36" s="6"/>
      <c r="B36" s="3" t="s">
        <v>38</v>
      </c>
      <c r="C36" s="4"/>
      <c r="D36" s="4" t="s">
        <v>31</v>
      </c>
      <c r="E36" s="37"/>
      <c r="F36" s="48"/>
    </row>
    <row r="37" spans="1:6" ht="24" customHeight="1" thickBot="1">
      <c r="A37" s="6"/>
      <c r="B37" s="3" t="s">
        <v>39</v>
      </c>
      <c r="C37" s="4"/>
      <c r="D37" s="4" t="s">
        <v>40</v>
      </c>
      <c r="E37" s="37"/>
      <c r="F37" s="3"/>
    </row>
    <row r="38" spans="1:6" ht="24" customHeight="1" thickBot="1">
      <c r="A38" s="6"/>
      <c r="B38" s="3" t="s">
        <v>41</v>
      </c>
      <c r="C38" s="4"/>
      <c r="D38" s="4" t="s">
        <v>31</v>
      </c>
      <c r="E38" s="37"/>
      <c r="F38" s="3"/>
    </row>
    <row r="39" spans="1:6" ht="24" customHeight="1" thickBot="1">
      <c r="A39" s="6"/>
      <c r="B39" s="3" t="s">
        <v>42</v>
      </c>
      <c r="C39" s="4"/>
      <c r="D39" s="4" t="s">
        <v>27</v>
      </c>
      <c r="E39" s="37"/>
      <c r="F39" s="3"/>
    </row>
    <row r="40" spans="1:6" ht="98.25" customHeight="1" thickBot="1">
      <c r="A40" s="5" t="s">
        <v>90</v>
      </c>
      <c r="B40" s="24" t="s">
        <v>43</v>
      </c>
      <c r="C40" s="22"/>
      <c r="D40" s="22"/>
      <c r="E40" s="43">
        <f>SUM(E41:E43)</f>
        <v>4</v>
      </c>
      <c r="F40" s="24"/>
    </row>
    <row r="41" spans="1:6" ht="33" customHeight="1" thickBot="1">
      <c r="A41" s="17"/>
      <c r="B41" s="18" t="s">
        <v>44</v>
      </c>
      <c r="C41" s="19"/>
      <c r="D41" s="19" t="s">
        <v>37</v>
      </c>
      <c r="E41" s="36">
        <v>4</v>
      </c>
      <c r="F41" s="18"/>
    </row>
    <row r="42" spans="1:6" ht="45.75" customHeight="1" thickBot="1">
      <c r="A42" s="6"/>
      <c r="B42" s="3" t="s">
        <v>45</v>
      </c>
      <c r="C42" s="4"/>
      <c r="D42" s="4" t="s">
        <v>31</v>
      </c>
      <c r="E42" s="37"/>
      <c r="F42" s="3"/>
    </row>
    <row r="43" spans="1:6" ht="33.75" customHeight="1" thickBot="1">
      <c r="A43" s="17"/>
      <c r="B43" s="18" t="s">
        <v>91</v>
      </c>
      <c r="C43" s="25"/>
      <c r="D43" s="25" t="s">
        <v>27</v>
      </c>
      <c r="E43" s="39"/>
      <c r="F43" s="17"/>
    </row>
    <row r="44" spans="1:6" ht="66.75" customHeight="1" thickBot="1">
      <c r="A44" s="5" t="s">
        <v>92</v>
      </c>
      <c r="B44" s="24" t="s">
        <v>46</v>
      </c>
      <c r="C44" s="21"/>
      <c r="D44" s="21"/>
      <c r="E44" s="40">
        <f>SUM(E45:E46)</f>
        <v>5</v>
      </c>
      <c r="F44" s="5"/>
    </row>
    <row r="45" spans="1:6" ht="50.25" customHeight="1" thickBot="1">
      <c r="A45" s="17"/>
      <c r="B45" s="18" t="s">
        <v>47</v>
      </c>
      <c r="C45" s="19"/>
      <c r="D45" s="19" t="s">
        <v>23</v>
      </c>
      <c r="E45" s="36">
        <v>5</v>
      </c>
      <c r="F45" s="18"/>
    </row>
    <row r="46" spans="1:6" ht="52.5" customHeight="1" thickBot="1">
      <c r="A46" s="6"/>
      <c r="B46" s="3" t="s">
        <v>48</v>
      </c>
      <c r="C46" s="4"/>
      <c r="D46" s="4" t="s">
        <v>27</v>
      </c>
      <c r="E46" s="37"/>
      <c r="F46" s="3"/>
    </row>
    <row r="47" spans="1:9" ht="126.75" thickBot="1">
      <c r="A47" s="5" t="s">
        <v>93</v>
      </c>
      <c r="B47" s="7" t="s">
        <v>94</v>
      </c>
      <c r="C47" s="1" t="s">
        <v>13</v>
      </c>
      <c r="D47" s="22"/>
      <c r="E47" s="41">
        <f>SUM(E48:E50)</f>
        <v>5</v>
      </c>
      <c r="F47" s="7" t="s">
        <v>78</v>
      </c>
      <c r="G47" t="s">
        <v>133</v>
      </c>
      <c r="H47" t="s">
        <v>132</v>
      </c>
      <c r="I47" t="s">
        <v>127</v>
      </c>
    </row>
    <row r="48" spans="1:9" ht="24" customHeight="1" thickBot="1">
      <c r="A48" s="17"/>
      <c r="B48" s="18" t="s">
        <v>7</v>
      </c>
      <c r="C48" s="19"/>
      <c r="D48" s="19" t="s">
        <v>23</v>
      </c>
      <c r="E48" s="36">
        <v>5</v>
      </c>
      <c r="F48" s="18"/>
      <c r="G48">
        <v>1687742.77</v>
      </c>
      <c r="H48" s="45">
        <v>25964847.51</v>
      </c>
      <c r="I48">
        <f>100*G48/H48</f>
        <v>6.500106612796356</v>
      </c>
    </row>
    <row r="49" spans="1:6" ht="24" customHeight="1" thickBot="1">
      <c r="A49" s="6"/>
      <c r="B49" s="3" t="s">
        <v>49</v>
      </c>
      <c r="C49" s="4"/>
      <c r="D49" s="4" t="s">
        <v>25</v>
      </c>
      <c r="E49" s="37"/>
      <c r="F49" s="48"/>
    </row>
    <row r="50" spans="1:6" ht="24" customHeight="1" thickBot="1">
      <c r="A50" s="6"/>
      <c r="B50" s="3" t="s">
        <v>50</v>
      </c>
      <c r="C50" s="4"/>
      <c r="D50" s="4" t="s">
        <v>27</v>
      </c>
      <c r="E50" s="37"/>
      <c r="F50" s="48"/>
    </row>
    <row r="51" spans="1:6" ht="191.25" customHeight="1" thickBot="1">
      <c r="A51" s="47" t="s">
        <v>95</v>
      </c>
      <c r="B51" s="7" t="s">
        <v>96</v>
      </c>
      <c r="C51" s="22"/>
      <c r="D51" s="22"/>
      <c r="E51" s="43">
        <f>SUM(E52:E55)</f>
        <v>5</v>
      </c>
      <c r="F51" s="24"/>
    </row>
    <row r="52" spans="1:6" ht="34.5" customHeight="1" thickBot="1">
      <c r="A52" s="17"/>
      <c r="B52" s="18" t="s">
        <v>51</v>
      </c>
      <c r="C52" s="19"/>
      <c r="D52" s="19" t="s">
        <v>23</v>
      </c>
      <c r="E52" s="36">
        <v>5</v>
      </c>
      <c r="F52" s="18"/>
    </row>
    <row r="53" spans="1:6" ht="37.5" customHeight="1" thickBot="1">
      <c r="A53" s="6"/>
      <c r="B53" s="3" t="s">
        <v>52</v>
      </c>
      <c r="C53" s="4"/>
      <c r="D53" s="4" t="s">
        <v>37</v>
      </c>
      <c r="E53" s="37"/>
      <c r="F53" s="3"/>
    </row>
    <row r="54" spans="1:6" ht="33.75" customHeight="1" thickBot="1">
      <c r="A54" s="6"/>
      <c r="B54" s="3" t="s">
        <v>53</v>
      </c>
      <c r="C54" s="4"/>
      <c r="D54" s="4" t="s">
        <v>25</v>
      </c>
      <c r="E54" s="37"/>
      <c r="F54" s="3"/>
    </row>
    <row r="55" spans="1:6" ht="49.5" customHeight="1" thickBot="1">
      <c r="A55" s="6"/>
      <c r="B55" s="3" t="s">
        <v>54</v>
      </c>
      <c r="C55" s="4"/>
      <c r="D55" s="4" t="s">
        <v>27</v>
      </c>
      <c r="E55" s="37"/>
      <c r="F55" s="3"/>
    </row>
    <row r="56" spans="1:7" ht="128.25" customHeight="1" thickBot="1">
      <c r="A56" s="24" t="s">
        <v>55</v>
      </c>
      <c r="B56" s="24" t="s">
        <v>56</v>
      </c>
      <c r="C56" s="22" t="s">
        <v>57</v>
      </c>
      <c r="D56" s="22"/>
      <c r="E56" s="41">
        <f>SUM(E57:E62)</f>
        <v>0</v>
      </c>
      <c r="F56" s="7" t="s">
        <v>78</v>
      </c>
      <c r="G56" t="s">
        <v>124</v>
      </c>
    </row>
    <row r="57" spans="1:7" ht="24" customHeight="1" thickBot="1">
      <c r="A57" s="17"/>
      <c r="B57" s="18" t="s">
        <v>7</v>
      </c>
      <c r="C57" s="19"/>
      <c r="D57" s="19" t="s">
        <v>23</v>
      </c>
      <c r="E57" s="36"/>
      <c r="F57" s="18"/>
      <c r="G57" t="s">
        <v>147</v>
      </c>
    </row>
    <row r="58" spans="1:6" ht="24" customHeight="1" thickBot="1">
      <c r="A58" s="6"/>
      <c r="B58" s="3" t="s">
        <v>58</v>
      </c>
      <c r="C58" s="4"/>
      <c r="D58" s="4" t="s">
        <v>37</v>
      </c>
      <c r="E58" s="37"/>
      <c r="F58" s="3"/>
    </row>
    <row r="59" spans="1:6" ht="24" customHeight="1" thickBot="1">
      <c r="A59" s="6"/>
      <c r="B59" s="3" t="s">
        <v>38</v>
      </c>
      <c r="C59" s="4"/>
      <c r="D59" s="4" t="s">
        <v>25</v>
      </c>
      <c r="E59" s="37"/>
      <c r="F59" s="3"/>
    </row>
    <row r="60" spans="1:6" ht="24" customHeight="1" thickBot="1">
      <c r="A60" s="6"/>
      <c r="B60" s="3" t="s">
        <v>59</v>
      </c>
      <c r="C60" s="4"/>
      <c r="D60" s="4" t="s">
        <v>40</v>
      </c>
      <c r="E60" s="37"/>
      <c r="F60" s="3"/>
    </row>
    <row r="61" spans="1:6" ht="24" customHeight="1" thickBot="1">
      <c r="A61" s="6"/>
      <c r="B61" s="3" t="s">
        <v>60</v>
      </c>
      <c r="C61" s="4"/>
      <c r="D61" s="4" t="s">
        <v>31</v>
      </c>
      <c r="E61" s="37"/>
      <c r="F61" s="3"/>
    </row>
    <row r="62" spans="1:6" ht="24" customHeight="1" thickBot="1">
      <c r="A62" s="6"/>
      <c r="B62" s="3" t="s">
        <v>42</v>
      </c>
      <c r="C62" s="4"/>
      <c r="D62" s="4" t="s">
        <v>27</v>
      </c>
      <c r="E62" s="37">
        <v>0</v>
      </c>
      <c r="F62" s="3"/>
    </row>
    <row r="63" spans="1:6" ht="24" customHeight="1" thickBot="1">
      <c r="A63" s="2" t="s">
        <v>61</v>
      </c>
      <c r="B63" s="3"/>
      <c r="C63" s="4"/>
      <c r="D63" s="4"/>
      <c r="E63" s="37"/>
      <c r="F63" s="3"/>
    </row>
    <row r="64" spans="1:6" ht="126.75" thickBot="1">
      <c r="A64" s="5" t="s">
        <v>97</v>
      </c>
      <c r="B64" s="7" t="s">
        <v>98</v>
      </c>
      <c r="C64" s="22"/>
      <c r="D64" s="22"/>
      <c r="E64" s="43">
        <f>SUM(E65:E66)</f>
        <v>5</v>
      </c>
      <c r="F64" s="24"/>
    </row>
    <row r="65" spans="1:6" ht="24" customHeight="1" thickBot="1">
      <c r="A65" s="17"/>
      <c r="B65" s="18" t="s">
        <v>62</v>
      </c>
      <c r="C65" s="19"/>
      <c r="D65" s="19" t="s">
        <v>23</v>
      </c>
      <c r="E65" s="36">
        <v>5</v>
      </c>
      <c r="F65" s="18"/>
    </row>
    <row r="66" spans="1:6" ht="24" customHeight="1" thickBot="1">
      <c r="A66" s="6"/>
      <c r="B66" s="3" t="s">
        <v>63</v>
      </c>
      <c r="C66" s="4"/>
      <c r="D66" s="4" t="s">
        <v>27</v>
      </c>
      <c r="E66" s="37"/>
      <c r="F66" s="3"/>
    </row>
    <row r="67" spans="1:6" ht="64.5" customHeight="1" thickBot="1">
      <c r="A67" s="5" t="s">
        <v>99</v>
      </c>
      <c r="B67" s="24" t="s">
        <v>64</v>
      </c>
      <c r="C67" s="22"/>
      <c r="D67" s="22"/>
      <c r="E67" s="43">
        <f>SUM(E68:E69)</f>
        <v>5</v>
      </c>
      <c r="F67" s="24"/>
    </row>
    <row r="68" spans="1:6" ht="50.25" customHeight="1" thickBot="1">
      <c r="A68" s="17"/>
      <c r="B68" s="18" t="s">
        <v>65</v>
      </c>
      <c r="C68" s="19"/>
      <c r="D68" s="19" t="s">
        <v>23</v>
      </c>
      <c r="E68" s="36">
        <v>5</v>
      </c>
      <c r="F68" s="18"/>
    </row>
    <row r="69" spans="1:6" ht="50.25" customHeight="1" thickBot="1">
      <c r="A69" s="6"/>
      <c r="B69" s="3" t="s">
        <v>66</v>
      </c>
      <c r="C69" s="4"/>
      <c r="D69" s="4" t="s">
        <v>27</v>
      </c>
      <c r="E69" s="37"/>
      <c r="F69" s="3"/>
    </row>
    <row r="70" spans="1:6" ht="24" customHeight="1" thickBot="1">
      <c r="A70" s="2" t="s">
        <v>67</v>
      </c>
      <c r="B70" s="3"/>
      <c r="C70" s="4"/>
      <c r="D70" s="4"/>
      <c r="E70" s="37"/>
      <c r="F70" s="3"/>
    </row>
    <row r="71" spans="1:6" ht="129" customHeight="1" thickBot="1">
      <c r="A71" s="6" t="s">
        <v>100</v>
      </c>
      <c r="B71" s="3" t="s">
        <v>69</v>
      </c>
      <c r="C71" s="4"/>
      <c r="D71" s="4"/>
      <c r="E71" s="42">
        <f>SUM(E72:E73)</f>
        <v>5</v>
      </c>
      <c r="F71" s="3"/>
    </row>
    <row r="72" spans="1:6" ht="24" customHeight="1" thickBot="1">
      <c r="A72" s="6"/>
      <c r="B72" s="3" t="s">
        <v>70</v>
      </c>
      <c r="C72" s="4"/>
      <c r="D72" s="4" t="s">
        <v>23</v>
      </c>
      <c r="E72" s="37">
        <v>5</v>
      </c>
      <c r="F72" s="3"/>
    </row>
    <row r="73" spans="1:6" ht="24" customHeight="1" thickBot="1">
      <c r="A73" s="6"/>
      <c r="B73" s="3" t="s">
        <v>71</v>
      </c>
      <c r="C73" s="4"/>
      <c r="D73" s="4" t="s">
        <v>27</v>
      </c>
      <c r="E73" s="37"/>
      <c r="F73" s="3"/>
    </row>
    <row r="74" spans="1:6" ht="66" customHeight="1" thickBot="1">
      <c r="A74" s="5" t="s">
        <v>101</v>
      </c>
      <c r="B74" s="24" t="s">
        <v>72</v>
      </c>
      <c r="C74" s="22"/>
      <c r="D74" s="22"/>
      <c r="E74" s="43">
        <f>SUM(E75:E76)</f>
        <v>5</v>
      </c>
      <c r="F74" s="24"/>
    </row>
    <row r="75" spans="1:6" ht="48" thickBot="1">
      <c r="A75" s="17"/>
      <c r="B75" s="18" t="s">
        <v>73</v>
      </c>
      <c r="C75" s="19"/>
      <c r="D75" s="19" t="s">
        <v>23</v>
      </c>
      <c r="E75" s="36">
        <v>5</v>
      </c>
      <c r="F75" s="18"/>
    </row>
    <row r="76" spans="1:6" ht="48" thickBot="1">
      <c r="A76" s="6"/>
      <c r="B76" s="3" t="s">
        <v>74</v>
      </c>
      <c r="C76" s="4"/>
      <c r="D76" s="4">
        <v>0</v>
      </c>
      <c r="E76" s="37"/>
      <c r="F76" s="3"/>
    </row>
    <row r="77" spans="1:6" ht="95.25" thickBot="1">
      <c r="A77" s="47" t="s">
        <v>102</v>
      </c>
      <c r="B77" s="7" t="s">
        <v>103</v>
      </c>
      <c r="C77" s="22"/>
      <c r="D77" s="22"/>
      <c r="E77" s="43">
        <f>SUM(E78:E79)</f>
        <v>5</v>
      </c>
      <c r="F77" s="24"/>
    </row>
    <row r="78" spans="1:6" ht="32.25" thickBot="1">
      <c r="A78" s="17"/>
      <c r="B78" s="18" t="s">
        <v>75</v>
      </c>
      <c r="C78" s="19"/>
      <c r="D78" s="19" t="s">
        <v>23</v>
      </c>
      <c r="E78" s="36">
        <v>5</v>
      </c>
      <c r="F78" s="18"/>
    </row>
    <row r="79" spans="1:6" ht="32.25" thickBot="1">
      <c r="A79" s="6"/>
      <c r="B79" s="3" t="s">
        <v>76</v>
      </c>
      <c r="C79" s="4"/>
      <c r="D79" s="4" t="s">
        <v>25</v>
      </c>
      <c r="E79" s="37"/>
      <c r="F79" s="3"/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0">
      <selection activeCell="A2" sqref="A2:B2"/>
    </sheetView>
  </sheetViews>
  <sheetFormatPr defaultColWidth="9.00390625" defaultRowHeight="12.75"/>
  <cols>
    <col min="1" max="1" width="74.75390625" style="0" customWidth="1"/>
    <col min="2" max="2" width="24.25390625" style="0" customWidth="1"/>
  </cols>
  <sheetData>
    <row r="1" spans="1:2" ht="15.75">
      <c r="A1" s="83" t="s">
        <v>108</v>
      </c>
      <c r="B1" s="83"/>
    </row>
    <row r="2" spans="1:2" ht="15.75">
      <c r="A2" s="83" t="s">
        <v>143</v>
      </c>
      <c r="B2" s="83"/>
    </row>
    <row r="3" spans="1:2" ht="15.75">
      <c r="A3" s="8"/>
      <c r="B3" s="8"/>
    </row>
    <row r="4" ht="13.5" thickBot="1"/>
    <row r="5" spans="1:2" ht="33.75" customHeight="1" thickBot="1">
      <c r="A5" s="26" t="s">
        <v>0</v>
      </c>
      <c r="B5" s="27" t="s">
        <v>140</v>
      </c>
    </row>
    <row r="6" spans="1:2" ht="16.5" thickBot="1">
      <c r="A6" s="30" t="s">
        <v>4</v>
      </c>
      <c r="B6" s="31"/>
    </row>
    <row r="7" spans="1:2" ht="31.5">
      <c r="A7" s="29" t="s">
        <v>109</v>
      </c>
      <c r="B7" s="29">
        <f>'балльная оценка Культура'!E6</f>
        <v>0</v>
      </c>
    </row>
    <row r="8" spans="1:2" ht="15.75">
      <c r="A8" s="28" t="s">
        <v>80</v>
      </c>
      <c r="B8" s="28">
        <f>'балльная оценка Культура'!E13</f>
        <v>5</v>
      </c>
    </row>
    <row r="9" spans="1:2" ht="47.25">
      <c r="A9" s="28" t="s">
        <v>104</v>
      </c>
      <c r="B9" s="28">
        <f>'балльная оценка Культура'!E20</f>
        <v>5</v>
      </c>
    </row>
    <row r="10" spans="1:2" ht="33" customHeight="1">
      <c r="A10" s="28" t="s">
        <v>110</v>
      </c>
      <c r="B10" s="28">
        <f>'балльная оценка Культура'!E24</f>
        <v>5</v>
      </c>
    </row>
    <row r="11" spans="1:2" ht="48" thickBot="1">
      <c r="A11" s="32" t="s">
        <v>105</v>
      </c>
      <c r="B11" s="32">
        <f>'балльная оценка Культура'!E28</f>
        <v>5</v>
      </c>
    </row>
    <row r="12" spans="1:2" ht="16.5" thickBot="1">
      <c r="A12" s="30" t="s">
        <v>35</v>
      </c>
      <c r="B12" s="31"/>
    </row>
    <row r="13" spans="1:2" ht="31.5">
      <c r="A13" s="29" t="s">
        <v>88</v>
      </c>
      <c r="B13" s="29">
        <f>'балльная оценка Культура'!E33</f>
        <v>5</v>
      </c>
    </row>
    <row r="14" spans="1:2" ht="31.5">
      <c r="A14" s="28" t="s">
        <v>90</v>
      </c>
      <c r="B14" s="28">
        <f>'балльная оценка Культура'!E40</f>
        <v>4</v>
      </c>
    </row>
    <row r="15" spans="1:2" ht="31.5">
      <c r="A15" s="28" t="s">
        <v>111</v>
      </c>
      <c r="B15" s="28">
        <f>'балльная оценка Культура'!E44</f>
        <v>5</v>
      </c>
    </row>
    <row r="16" spans="1:2" ht="31.5">
      <c r="A16" s="28" t="s">
        <v>106</v>
      </c>
      <c r="B16" s="28">
        <f>'балльная оценка Культура'!E47</f>
        <v>5</v>
      </c>
    </row>
    <row r="17" spans="1:2" ht="31.5">
      <c r="A17" s="28" t="s">
        <v>112</v>
      </c>
      <c r="B17" s="28">
        <f>'балльная оценка Культура'!E51</f>
        <v>5</v>
      </c>
    </row>
    <row r="18" spans="1:2" ht="16.5" thickBot="1">
      <c r="A18" s="32" t="s">
        <v>55</v>
      </c>
      <c r="B18" s="32">
        <f>'балльная оценка Культура'!E56</f>
        <v>0</v>
      </c>
    </row>
    <row r="19" spans="1:2" ht="16.5" thickBot="1">
      <c r="A19" s="30" t="s">
        <v>61</v>
      </c>
      <c r="B19" s="31"/>
    </row>
    <row r="20" spans="1:2" ht="31.5">
      <c r="A20" s="29" t="s">
        <v>107</v>
      </c>
      <c r="B20" s="29">
        <f>'балльная оценка Культура'!E64</f>
        <v>5</v>
      </c>
    </row>
    <row r="21" spans="1:2" ht="32.25" thickBot="1">
      <c r="A21" s="32" t="s">
        <v>99</v>
      </c>
      <c r="B21" s="32">
        <f>'балльная оценка Культура'!E67</f>
        <v>5</v>
      </c>
    </row>
    <row r="22" spans="1:2" ht="16.5" thickBot="1">
      <c r="A22" s="30" t="s">
        <v>67</v>
      </c>
      <c r="B22" s="31"/>
    </row>
    <row r="23" spans="1:2" ht="47.25">
      <c r="A23" s="29" t="s">
        <v>68</v>
      </c>
      <c r="B23" s="29">
        <f>'балльная оценка Культура'!E71</f>
        <v>5</v>
      </c>
    </row>
    <row r="24" spans="1:2" ht="31.5">
      <c r="A24" s="28" t="s">
        <v>101</v>
      </c>
      <c r="B24" s="28">
        <f>'балльная оценка Культура'!E74</f>
        <v>5</v>
      </c>
    </row>
    <row r="25" spans="1:2" ht="32.25" thickBot="1">
      <c r="A25" s="32" t="s">
        <v>113</v>
      </c>
      <c r="B25" s="32">
        <f>'балльная оценка Культура'!E77</f>
        <v>5</v>
      </c>
    </row>
    <row r="26" spans="1:2" ht="16.5" thickBot="1">
      <c r="A26" s="33" t="s">
        <v>114</v>
      </c>
      <c r="B26" s="46">
        <f>SUM(B6:B25)</f>
        <v>69</v>
      </c>
    </row>
  </sheetData>
  <mergeCells count="2">
    <mergeCell ref="A1:B1"/>
    <mergeCell ref="A2:B2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1"/>
  <sheetViews>
    <sheetView zoomScale="75" zoomScaleNormal="75" workbookViewId="0" topLeftCell="A10">
      <selection activeCell="E15" sqref="E15"/>
    </sheetView>
  </sheetViews>
  <sheetFormatPr defaultColWidth="9.00390625" defaultRowHeight="24" customHeight="1"/>
  <cols>
    <col min="1" max="1" width="26.75390625" style="0" customWidth="1"/>
    <col min="2" max="2" width="40.25390625" style="0" customWidth="1"/>
    <col min="3" max="3" width="11.375" style="0" customWidth="1"/>
    <col min="4" max="4" width="12.375" style="0" customWidth="1"/>
    <col min="5" max="5" width="10.00390625" style="0" customWidth="1"/>
    <col min="6" max="6" width="30.875" style="0" customWidth="1"/>
    <col min="7" max="8" width="17.125" style="0" customWidth="1"/>
    <col min="9" max="9" width="15.875" style="0" customWidth="1"/>
    <col min="11" max="11" width="12.125" style="0" customWidth="1"/>
  </cols>
  <sheetData>
    <row r="1" spans="1:6" ht="24" customHeight="1">
      <c r="A1" s="83" t="s">
        <v>144</v>
      </c>
      <c r="B1" s="83"/>
      <c r="C1" s="83"/>
      <c r="D1" s="83"/>
      <c r="E1" s="83"/>
      <c r="F1" s="83"/>
    </row>
    <row r="2" spans="1:6" ht="24" customHeight="1">
      <c r="A2" s="83" t="s">
        <v>148</v>
      </c>
      <c r="B2" s="83"/>
      <c r="C2" s="83"/>
      <c r="D2" s="83"/>
      <c r="E2" s="83"/>
      <c r="F2" s="83"/>
    </row>
    <row r="3" ht="24" customHeight="1" thickBot="1">
      <c r="A3" s="8"/>
    </row>
    <row r="4" spans="1:6" ht="33" customHeight="1" thickBot="1">
      <c r="A4" s="13" t="s">
        <v>0</v>
      </c>
      <c r="B4" s="13" t="s">
        <v>1</v>
      </c>
      <c r="C4" s="14" t="s">
        <v>77</v>
      </c>
      <c r="D4" s="13" t="s">
        <v>2</v>
      </c>
      <c r="E4" s="34" t="s">
        <v>115</v>
      </c>
      <c r="F4" s="13" t="s">
        <v>3</v>
      </c>
    </row>
    <row r="5" spans="1:9" ht="31.5" customHeight="1">
      <c r="A5" s="10" t="s">
        <v>4</v>
      </c>
      <c r="B5" s="11"/>
      <c r="C5" s="12"/>
      <c r="D5" s="12"/>
      <c r="E5" s="35"/>
      <c r="F5" s="11"/>
      <c r="G5" t="s">
        <v>116</v>
      </c>
      <c r="H5" t="s">
        <v>117</v>
      </c>
      <c r="I5" t="s">
        <v>120</v>
      </c>
    </row>
    <row r="6" spans="1:8" ht="192" customHeight="1" thickBot="1">
      <c r="A6" s="15" t="s">
        <v>79</v>
      </c>
      <c r="B6" s="16" t="s">
        <v>5</v>
      </c>
      <c r="C6" s="20" t="s">
        <v>6</v>
      </c>
      <c r="D6" s="21"/>
      <c r="E6" s="40">
        <f>SUM(E7:E12)</f>
        <v>5</v>
      </c>
      <c r="F6" s="16" t="s">
        <v>78</v>
      </c>
      <c r="G6" t="s">
        <v>118</v>
      </c>
      <c r="H6" t="s">
        <v>150</v>
      </c>
    </row>
    <row r="7" spans="1:6" ht="24" customHeight="1" thickBot="1">
      <c r="A7" s="17"/>
      <c r="B7" s="18" t="s">
        <v>7</v>
      </c>
      <c r="C7" s="19"/>
      <c r="D7" s="19">
        <v>5</v>
      </c>
      <c r="E7" s="36">
        <v>5</v>
      </c>
      <c r="F7" s="18"/>
    </row>
    <row r="8" spans="1:6" ht="24" customHeight="1" thickBot="1">
      <c r="A8" s="6"/>
      <c r="B8" s="3" t="s">
        <v>8</v>
      </c>
      <c r="C8" s="4"/>
      <c r="D8" s="4">
        <v>4</v>
      </c>
      <c r="E8" s="37"/>
      <c r="F8" s="3"/>
    </row>
    <row r="9" spans="1:6" ht="24" customHeight="1" thickBot="1">
      <c r="A9" s="6"/>
      <c r="B9" s="3" t="s">
        <v>9</v>
      </c>
      <c r="C9" s="4"/>
      <c r="D9" s="4">
        <v>3</v>
      </c>
      <c r="E9" s="37"/>
      <c r="F9" s="3"/>
    </row>
    <row r="10" spans="1:6" ht="24" customHeight="1" thickBot="1">
      <c r="A10" s="6"/>
      <c r="B10" s="3" t="s">
        <v>10</v>
      </c>
      <c r="C10" s="4"/>
      <c r="D10" s="4">
        <v>2</v>
      </c>
      <c r="E10" s="37"/>
      <c r="F10" s="3"/>
    </row>
    <row r="11" spans="1:6" ht="24" customHeight="1" thickBot="1">
      <c r="A11" s="6"/>
      <c r="B11" s="3" t="s">
        <v>11</v>
      </c>
      <c r="C11" s="4"/>
      <c r="D11" s="4">
        <v>1</v>
      </c>
      <c r="E11" s="37"/>
      <c r="F11" s="3"/>
    </row>
    <row r="12" spans="1:6" ht="24" customHeight="1" thickBot="1">
      <c r="A12" s="6"/>
      <c r="B12" s="3" t="s">
        <v>12</v>
      </c>
      <c r="C12" s="4"/>
      <c r="D12" s="4">
        <v>0</v>
      </c>
      <c r="E12" s="37"/>
      <c r="F12" s="3"/>
    </row>
    <row r="13" spans="1:9" ht="270.75" customHeight="1" thickBot="1">
      <c r="A13" s="5" t="s">
        <v>80</v>
      </c>
      <c r="B13" s="23" t="s">
        <v>81</v>
      </c>
      <c r="C13" s="9" t="s">
        <v>13</v>
      </c>
      <c r="D13" s="22"/>
      <c r="E13" s="41">
        <f>SUM(E14:E19)</f>
        <v>5</v>
      </c>
      <c r="F13" s="7" t="s">
        <v>78</v>
      </c>
      <c r="G13" t="s">
        <v>122</v>
      </c>
      <c r="H13" t="s">
        <v>123</v>
      </c>
      <c r="I13" t="s">
        <v>124</v>
      </c>
    </row>
    <row r="14" spans="1:9" ht="24" customHeight="1" thickBot="1">
      <c r="A14" s="17"/>
      <c r="B14" s="18" t="s">
        <v>14</v>
      </c>
      <c r="C14" s="19"/>
      <c r="D14" s="19">
        <v>5</v>
      </c>
      <c r="E14" s="36">
        <v>5</v>
      </c>
      <c r="F14" s="18"/>
      <c r="I14" t="e">
        <f>100*H14/G14</f>
        <v>#DIV/0!</v>
      </c>
    </row>
    <row r="15" spans="1:6" ht="24" customHeight="1" thickBot="1">
      <c r="A15" s="6"/>
      <c r="B15" s="3" t="s">
        <v>15</v>
      </c>
      <c r="C15" s="4"/>
      <c r="D15" s="4">
        <v>4</v>
      </c>
      <c r="E15" s="37"/>
      <c r="F15" s="48"/>
    </row>
    <row r="16" spans="1:6" ht="24" customHeight="1" thickBot="1">
      <c r="A16" s="6"/>
      <c r="B16" s="3" t="s">
        <v>16</v>
      </c>
      <c r="C16" s="4"/>
      <c r="D16" s="4">
        <v>3</v>
      </c>
      <c r="E16" s="37"/>
      <c r="F16" s="48"/>
    </row>
    <row r="17" spans="1:6" ht="24" customHeight="1" thickBot="1">
      <c r="A17" s="6"/>
      <c r="B17" s="3" t="s">
        <v>17</v>
      </c>
      <c r="C17" s="4"/>
      <c r="D17" s="4">
        <v>2</v>
      </c>
      <c r="E17" s="37"/>
      <c r="F17" s="3"/>
    </row>
    <row r="18" spans="1:6" ht="24" customHeight="1" thickBot="1">
      <c r="A18" s="6"/>
      <c r="B18" s="3" t="s">
        <v>18</v>
      </c>
      <c r="C18" s="4"/>
      <c r="D18" s="4">
        <v>1</v>
      </c>
      <c r="E18" s="37"/>
      <c r="F18" s="3"/>
    </row>
    <row r="19" spans="1:6" ht="24" customHeight="1" thickBot="1">
      <c r="A19" s="6"/>
      <c r="B19" s="3" t="s">
        <v>19</v>
      </c>
      <c r="C19" s="4"/>
      <c r="D19" s="4">
        <v>0</v>
      </c>
      <c r="E19" s="37"/>
      <c r="F19" s="3"/>
    </row>
    <row r="20" spans="1:6" ht="267" customHeight="1" thickBot="1">
      <c r="A20" s="6" t="s">
        <v>20</v>
      </c>
      <c r="B20" s="3" t="s">
        <v>21</v>
      </c>
      <c r="C20" s="4"/>
      <c r="D20" s="4"/>
      <c r="E20" s="42">
        <f>SUM(E21:E23)</f>
        <v>5</v>
      </c>
      <c r="F20" s="3"/>
    </row>
    <row r="21" spans="1:6" ht="33" customHeight="1" thickBot="1">
      <c r="A21" s="6"/>
      <c r="B21" s="3" t="s">
        <v>22</v>
      </c>
      <c r="C21" s="4"/>
      <c r="D21" s="4" t="s">
        <v>23</v>
      </c>
      <c r="E21" s="37">
        <v>5</v>
      </c>
      <c r="F21" s="3"/>
    </row>
    <row r="22" spans="1:6" ht="24" customHeight="1" thickBot="1">
      <c r="A22" s="6"/>
      <c r="B22" s="3" t="s">
        <v>24</v>
      </c>
      <c r="C22" s="4"/>
      <c r="D22" s="4" t="s">
        <v>25</v>
      </c>
      <c r="E22" s="37"/>
      <c r="F22" s="3"/>
    </row>
    <row r="23" spans="1:6" ht="24" customHeight="1" thickBot="1">
      <c r="A23" s="6"/>
      <c r="B23" s="3" t="s">
        <v>26</v>
      </c>
      <c r="C23" s="4"/>
      <c r="D23" s="4" t="s">
        <v>27</v>
      </c>
      <c r="E23" s="37"/>
      <c r="F23" s="3"/>
    </row>
    <row r="24" spans="1:11" ht="165" customHeight="1" thickBot="1">
      <c r="A24" s="5" t="s">
        <v>82</v>
      </c>
      <c r="B24" s="7" t="s">
        <v>83</v>
      </c>
      <c r="C24" s="1" t="s">
        <v>13</v>
      </c>
      <c r="D24" s="22"/>
      <c r="E24" s="43">
        <f>SUM(E25:E27)</f>
        <v>5</v>
      </c>
      <c r="F24" s="24" t="s">
        <v>28</v>
      </c>
      <c r="G24" t="s">
        <v>129</v>
      </c>
      <c r="H24" t="s">
        <v>125</v>
      </c>
      <c r="I24" t="s">
        <v>126</v>
      </c>
      <c r="J24" t="s">
        <v>127</v>
      </c>
      <c r="K24" s="44"/>
    </row>
    <row r="25" spans="1:10" ht="33" customHeight="1" thickBot="1">
      <c r="A25" s="17"/>
      <c r="B25" s="18" t="s">
        <v>29</v>
      </c>
      <c r="C25" s="19"/>
      <c r="D25" s="19" t="s">
        <v>23</v>
      </c>
      <c r="E25" s="36">
        <v>5</v>
      </c>
      <c r="F25" s="18"/>
      <c r="G25">
        <v>2012</v>
      </c>
      <c r="H25" s="45">
        <v>0</v>
      </c>
      <c r="I25" s="45">
        <v>9026000</v>
      </c>
      <c r="J25">
        <f>100*H25/I25</f>
        <v>0</v>
      </c>
    </row>
    <row r="26" spans="1:10" ht="24" customHeight="1" thickBot="1">
      <c r="A26" s="6"/>
      <c r="B26" s="3" t="s">
        <v>30</v>
      </c>
      <c r="C26" s="4"/>
      <c r="D26" s="4" t="s">
        <v>31</v>
      </c>
      <c r="E26" s="37"/>
      <c r="F26" s="3"/>
      <c r="G26">
        <v>2011</v>
      </c>
      <c r="H26" s="45">
        <v>0</v>
      </c>
      <c r="I26" s="45">
        <v>9059065.6</v>
      </c>
      <c r="J26">
        <f>100*H26/I26</f>
        <v>0</v>
      </c>
    </row>
    <row r="27" spans="1:10" ht="24" customHeight="1" thickBot="1">
      <c r="A27" s="6"/>
      <c r="B27" s="3" t="s">
        <v>32</v>
      </c>
      <c r="C27" s="4"/>
      <c r="D27" s="4" t="s">
        <v>27</v>
      </c>
      <c r="E27" s="37"/>
      <c r="F27" s="3"/>
      <c r="G27" s="44" t="s">
        <v>128</v>
      </c>
      <c r="J27">
        <f>J25-J26</f>
        <v>0</v>
      </c>
    </row>
    <row r="28" spans="1:10" ht="213.75" customHeight="1" thickBot="1">
      <c r="A28" s="49" t="s">
        <v>84</v>
      </c>
      <c r="B28" s="60" t="s">
        <v>85</v>
      </c>
      <c r="C28" s="62" t="s">
        <v>13</v>
      </c>
      <c r="D28" s="51"/>
      <c r="E28" s="61">
        <f>SUM(E29:E31)</f>
        <v>0</v>
      </c>
      <c r="F28" s="60" t="s">
        <v>86</v>
      </c>
      <c r="G28" t="s">
        <v>129</v>
      </c>
      <c r="H28" t="s">
        <v>130</v>
      </c>
      <c r="I28" t="s">
        <v>126</v>
      </c>
      <c r="J28" t="s">
        <v>127</v>
      </c>
    </row>
    <row r="29" spans="1:10" ht="30.75" customHeight="1" thickBot="1">
      <c r="A29" s="53"/>
      <c r="B29" s="54" t="s">
        <v>33</v>
      </c>
      <c r="C29" s="55"/>
      <c r="D29" s="55" t="s">
        <v>23</v>
      </c>
      <c r="E29" s="55"/>
      <c r="F29" s="54"/>
      <c r="G29">
        <v>2012</v>
      </c>
      <c r="H29" s="45"/>
      <c r="I29" s="45"/>
      <c r="J29" t="e">
        <f>100*H29/I29</f>
        <v>#DIV/0!</v>
      </c>
    </row>
    <row r="30" spans="1:10" ht="33" customHeight="1" thickBot="1">
      <c r="A30" s="50"/>
      <c r="B30" s="60" t="s">
        <v>87</v>
      </c>
      <c r="C30" s="51"/>
      <c r="D30" s="51" t="s">
        <v>31</v>
      </c>
      <c r="E30" s="51"/>
      <c r="F30" s="50"/>
      <c r="G30">
        <v>2011</v>
      </c>
      <c r="H30" s="45"/>
      <c r="I30" s="45"/>
      <c r="J30" t="e">
        <f>100*H30/I30</f>
        <v>#DIV/0!</v>
      </c>
    </row>
    <row r="31" spans="1:10" ht="24" customHeight="1" thickBot="1">
      <c r="A31" s="53"/>
      <c r="B31" s="54" t="s">
        <v>34</v>
      </c>
      <c r="C31" s="55"/>
      <c r="D31" s="55" t="s">
        <v>27</v>
      </c>
      <c r="E31" s="55"/>
      <c r="F31" s="54"/>
      <c r="G31" s="44" t="s">
        <v>128</v>
      </c>
      <c r="J31" t="e">
        <f>J29-J30</f>
        <v>#DIV/0!</v>
      </c>
    </row>
    <row r="32" spans="1:6" ht="24" customHeight="1" thickBot="1">
      <c r="A32" s="2" t="s">
        <v>35</v>
      </c>
      <c r="B32" s="3"/>
      <c r="C32" s="4"/>
      <c r="D32" s="4"/>
      <c r="E32" s="37"/>
      <c r="F32" s="3"/>
    </row>
    <row r="33" spans="1:9" ht="126.75" thickBot="1">
      <c r="A33" s="5" t="s">
        <v>88</v>
      </c>
      <c r="B33" s="7" t="s">
        <v>89</v>
      </c>
      <c r="C33" s="1" t="s">
        <v>13</v>
      </c>
      <c r="D33" s="22"/>
      <c r="E33" s="41">
        <f>SUM(E34:E39)</f>
        <v>5</v>
      </c>
      <c r="F33" s="7" t="s">
        <v>78</v>
      </c>
      <c r="G33" t="s">
        <v>131</v>
      </c>
      <c r="H33" t="s">
        <v>132</v>
      </c>
      <c r="I33" t="s">
        <v>127</v>
      </c>
    </row>
    <row r="34" spans="1:9" ht="24" customHeight="1" thickBot="1">
      <c r="A34" s="17"/>
      <c r="B34" s="18" t="s">
        <v>36</v>
      </c>
      <c r="C34" s="19"/>
      <c r="D34" s="19" t="s">
        <v>23</v>
      </c>
      <c r="E34" s="36">
        <v>5</v>
      </c>
      <c r="F34" s="18"/>
      <c r="G34" s="45">
        <v>9059065.6</v>
      </c>
      <c r="H34" s="45">
        <v>9059065.6</v>
      </c>
      <c r="I34">
        <f>100*(1-G34/H34)</f>
        <v>0</v>
      </c>
    </row>
    <row r="35" spans="1:6" ht="24" customHeight="1" thickBot="1">
      <c r="A35" s="6"/>
      <c r="B35" s="3" t="s">
        <v>15</v>
      </c>
      <c r="C35" s="4"/>
      <c r="D35" s="4" t="s">
        <v>37</v>
      </c>
      <c r="E35" s="37"/>
      <c r="F35" s="48"/>
    </row>
    <row r="36" spans="1:6" ht="24" customHeight="1" thickBot="1">
      <c r="A36" s="6"/>
      <c r="B36" s="3" t="s">
        <v>38</v>
      </c>
      <c r="C36" s="4"/>
      <c r="D36" s="4" t="s">
        <v>31</v>
      </c>
      <c r="E36" s="37"/>
      <c r="F36" s="48"/>
    </row>
    <row r="37" spans="1:6" ht="24" customHeight="1" thickBot="1">
      <c r="A37" s="6"/>
      <c r="B37" s="3" t="s">
        <v>39</v>
      </c>
      <c r="C37" s="4"/>
      <c r="D37" s="4" t="s">
        <v>40</v>
      </c>
      <c r="E37" s="37"/>
      <c r="F37" s="3"/>
    </row>
    <row r="38" spans="1:6" ht="24" customHeight="1" thickBot="1">
      <c r="A38" s="6"/>
      <c r="B38" s="3" t="s">
        <v>41</v>
      </c>
      <c r="C38" s="4"/>
      <c r="D38" s="4" t="s">
        <v>31</v>
      </c>
      <c r="E38" s="37"/>
      <c r="F38" s="3"/>
    </row>
    <row r="39" spans="1:6" ht="24" customHeight="1" thickBot="1">
      <c r="A39" s="6"/>
      <c r="B39" s="3" t="s">
        <v>42</v>
      </c>
      <c r="C39" s="4"/>
      <c r="D39" s="4" t="s">
        <v>27</v>
      </c>
      <c r="E39" s="37"/>
      <c r="F39" s="3"/>
    </row>
    <row r="40" spans="1:6" ht="98.25" customHeight="1" thickBot="1">
      <c r="A40" s="49" t="s">
        <v>90</v>
      </c>
      <c r="B40" s="50" t="s">
        <v>43</v>
      </c>
      <c r="C40" s="51"/>
      <c r="D40" s="51"/>
      <c r="E40" s="52">
        <f>SUM(E41:E43)</f>
        <v>0</v>
      </c>
      <c r="F40" s="50"/>
    </row>
    <row r="41" spans="1:6" ht="33" customHeight="1" thickBot="1">
      <c r="A41" s="53"/>
      <c r="B41" s="54" t="s">
        <v>44</v>
      </c>
      <c r="C41" s="55"/>
      <c r="D41" s="55" t="s">
        <v>37</v>
      </c>
      <c r="E41" s="55"/>
      <c r="F41" s="54"/>
    </row>
    <row r="42" spans="1:6" ht="45.75" customHeight="1" thickBot="1">
      <c r="A42" s="56"/>
      <c r="B42" s="57" t="s">
        <v>45</v>
      </c>
      <c r="C42" s="58"/>
      <c r="D42" s="58" t="s">
        <v>31</v>
      </c>
      <c r="E42" s="58"/>
      <c r="F42" s="57"/>
    </row>
    <row r="43" spans="1:6" ht="33.75" customHeight="1" thickBot="1">
      <c r="A43" s="53"/>
      <c r="B43" s="54" t="s">
        <v>91</v>
      </c>
      <c r="C43" s="59"/>
      <c r="D43" s="59" t="s">
        <v>27</v>
      </c>
      <c r="E43" s="59"/>
      <c r="F43" s="53"/>
    </row>
    <row r="44" spans="1:6" ht="66.75" customHeight="1" thickBot="1">
      <c r="A44" s="5" t="s">
        <v>92</v>
      </c>
      <c r="B44" s="24" t="s">
        <v>46</v>
      </c>
      <c r="C44" s="21"/>
      <c r="D44" s="21"/>
      <c r="E44" s="40">
        <f>SUM(E45:E46)</f>
        <v>5</v>
      </c>
      <c r="F44" s="5"/>
    </row>
    <row r="45" spans="1:6" ht="50.25" customHeight="1" thickBot="1">
      <c r="A45" s="17"/>
      <c r="B45" s="18" t="s">
        <v>47</v>
      </c>
      <c r="C45" s="19"/>
      <c r="D45" s="19" t="s">
        <v>23</v>
      </c>
      <c r="E45" s="36">
        <v>5</v>
      </c>
      <c r="F45" s="18"/>
    </row>
    <row r="46" spans="1:6" ht="52.5" customHeight="1" thickBot="1">
      <c r="A46" s="6"/>
      <c r="B46" s="3" t="s">
        <v>48</v>
      </c>
      <c r="C46" s="4"/>
      <c r="D46" s="4" t="s">
        <v>27</v>
      </c>
      <c r="E46" s="37"/>
      <c r="F46" s="3"/>
    </row>
    <row r="47" spans="1:9" ht="126.75" thickBot="1">
      <c r="A47" s="5" t="s">
        <v>93</v>
      </c>
      <c r="B47" s="7" t="s">
        <v>94</v>
      </c>
      <c r="C47" s="1" t="s">
        <v>13</v>
      </c>
      <c r="D47" s="22"/>
      <c r="E47" s="41">
        <f>SUM(E48:E50)</f>
        <v>5</v>
      </c>
      <c r="F47" s="7" t="s">
        <v>78</v>
      </c>
      <c r="G47" t="s">
        <v>133</v>
      </c>
      <c r="H47" t="s">
        <v>132</v>
      </c>
      <c r="I47" t="s">
        <v>127</v>
      </c>
    </row>
    <row r="48" spans="1:9" ht="24" customHeight="1" thickBot="1">
      <c r="A48" s="17"/>
      <c r="B48" s="18" t="s">
        <v>7</v>
      </c>
      <c r="C48" s="19"/>
      <c r="D48" s="19" t="s">
        <v>23</v>
      </c>
      <c r="E48" s="36">
        <v>5</v>
      </c>
      <c r="F48" s="18"/>
      <c r="G48">
        <v>0</v>
      </c>
      <c r="H48" s="45">
        <v>9059065.6</v>
      </c>
      <c r="I48">
        <f>100*G48/H48</f>
        <v>0</v>
      </c>
    </row>
    <row r="49" spans="1:6" ht="24" customHeight="1" thickBot="1">
      <c r="A49" s="6"/>
      <c r="B49" s="3" t="s">
        <v>49</v>
      </c>
      <c r="C49" s="4"/>
      <c r="D49" s="4" t="s">
        <v>25</v>
      </c>
      <c r="E49" s="37"/>
      <c r="F49" s="48"/>
    </row>
    <row r="50" spans="1:6" ht="24" customHeight="1" thickBot="1">
      <c r="A50" s="6"/>
      <c r="B50" s="3" t="s">
        <v>50</v>
      </c>
      <c r="C50" s="4"/>
      <c r="D50" s="4" t="s">
        <v>27</v>
      </c>
      <c r="E50" s="37"/>
      <c r="F50" s="48"/>
    </row>
    <row r="51" spans="1:6" ht="191.25" customHeight="1" thickBot="1">
      <c r="A51" s="49" t="s">
        <v>95</v>
      </c>
      <c r="B51" s="60" t="s">
        <v>96</v>
      </c>
      <c r="C51" s="51"/>
      <c r="D51" s="51"/>
      <c r="E51" s="52">
        <f>SUM(E52:E55)</f>
        <v>0</v>
      </c>
      <c r="F51" s="50"/>
    </row>
    <row r="52" spans="1:6" ht="34.5" customHeight="1" thickBot="1">
      <c r="A52" s="53"/>
      <c r="B52" s="54" t="s">
        <v>51</v>
      </c>
      <c r="C52" s="55"/>
      <c r="D52" s="55" t="s">
        <v>23</v>
      </c>
      <c r="E52" s="55"/>
      <c r="F52" s="54"/>
    </row>
    <row r="53" spans="1:6" ht="37.5" customHeight="1" thickBot="1">
      <c r="A53" s="56"/>
      <c r="B53" s="57" t="s">
        <v>52</v>
      </c>
      <c r="C53" s="58"/>
      <c r="D53" s="58" t="s">
        <v>37</v>
      </c>
      <c r="E53" s="58"/>
      <c r="F53" s="57"/>
    </row>
    <row r="54" spans="1:6" ht="33.75" customHeight="1" thickBot="1">
      <c r="A54" s="56"/>
      <c r="B54" s="57" t="s">
        <v>53</v>
      </c>
      <c r="C54" s="58"/>
      <c r="D54" s="58" t="s">
        <v>25</v>
      </c>
      <c r="E54" s="58"/>
      <c r="F54" s="57"/>
    </row>
    <row r="55" spans="1:6" ht="49.5" customHeight="1" thickBot="1">
      <c r="A55" s="56"/>
      <c r="B55" s="57" t="s">
        <v>54</v>
      </c>
      <c r="C55" s="58"/>
      <c r="D55" s="58" t="s">
        <v>27</v>
      </c>
      <c r="E55" s="58"/>
      <c r="F55" s="57"/>
    </row>
    <row r="56" spans="1:7" ht="128.25" customHeight="1" thickBot="1">
      <c r="A56" s="50" t="s">
        <v>55</v>
      </c>
      <c r="B56" s="50" t="s">
        <v>56</v>
      </c>
      <c r="C56" s="51" t="s">
        <v>57</v>
      </c>
      <c r="D56" s="51"/>
      <c r="E56" s="61">
        <f>SUM(E57:E62)</f>
        <v>0</v>
      </c>
      <c r="F56" s="60" t="s">
        <v>78</v>
      </c>
      <c r="G56" t="s">
        <v>124</v>
      </c>
    </row>
    <row r="57" spans="1:6" ht="24" customHeight="1" thickBot="1">
      <c r="A57" s="53"/>
      <c r="B57" s="54" t="s">
        <v>7</v>
      </c>
      <c r="C57" s="55"/>
      <c r="D57" s="55" t="s">
        <v>23</v>
      </c>
      <c r="E57" s="55"/>
      <c r="F57" s="54"/>
    </row>
    <row r="58" spans="1:6" ht="24" customHeight="1" thickBot="1">
      <c r="A58" s="56"/>
      <c r="B58" s="57" t="s">
        <v>58</v>
      </c>
      <c r="C58" s="58"/>
      <c r="D58" s="58" t="s">
        <v>37</v>
      </c>
      <c r="E58" s="58"/>
      <c r="F58" s="57"/>
    </row>
    <row r="59" spans="1:6" ht="24" customHeight="1" thickBot="1">
      <c r="A59" s="56"/>
      <c r="B59" s="57" t="s">
        <v>38</v>
      </c>
      <c r="C59" s="58"/>
      <c r="D59" s="58" t="s">
        <v>25</v>
      </c>
      <c r="E59" s="58"/>
      <c r="F59" s="57"/>
    </row>
    <row r="60" spans="1:6" ht="24" customHeight="1" thickBot="1">
      <c r="A60" s="56"/>
      <c r="B60" s="57" t="s">
        <v>59</v>
      </c>
      <c r="C60" s="58"/>
      <c r="D60" s="58" t="s">
        <v>40</v>
      </c>
      <c r="E60" s="58"/>
      <c r="F60" s="57"/>
    </row>
    <row r="61" spans="1:6" ht="24" customHeight="1" thickBot="1">
      <c r="A61" s="56"/>
      <c r="B61" s="57" t="s">
        <v>60</v>
      </c>
      <c r="C61" s="58"/>
      <c r="D61" s="58" t="s">
        <v>31</v>
      </c>
      <c r="E61" s="58"/>
      <c r="F61" s="57"/>
    </row>
    <row r="62" spans="1:6" ht="24" customHeight="1" thickBot="1">
      <c r="A62" s="56"/>
      <c r="B62" s="57" t="s">
        <v>42</v>
      </c>
      <c r="C62" s="58"/>
      <c r="D62" s="58" t="s">
        <v>27</v>
      </c>
      <c r="E62" s="58"/>
      <c r="F62" s="57"/>
    </row>
    <row r="63" spans="1:6" ht="24" customHeight="1" thickBot="1">
      <c r="A63" s="2" t="s">
        <v>61</v>
      </c>
      <c r="B63" s="3"/>
      <c r="C63" s="4"/>
      <c r="D63" s="4"/>
      <c r="E63" s="37"/>
      <c r="F63" s="3"/>
    </row>
    <row r="64" spans="1:6" ht="126.75" thickBot="1">
      <c r="A64" s="5" t="s">
        <v>97</v>
      </c>
      <c r="B64" s="7" t="s">
        <v>98</v>
      </c>
      <c r="C64" s="22"/>
      <c r="D64" s="22"/>
      <c r="E64" s="43">
        <f>SUM(E65:E66)</f>
        <v>5</v>
      </c>
      <c r="F64" s="24"/>
    </row>
    <row r="65" spans="1:6" ht="24" customHeight="1" thickBot="1">
      <c r="A65" s="17"/>
      <c r="B65" s="18" t="s">
        <v>62</v>
      </c>
      <c r="C65" s="19"/>
      <c r="D65" s="19" t="s">
        <v>23</v>
      </c>
      <c r="E65" s="36">
        <v>5</v>
      </c>
      <c r="F65" s="18"/>
    </row>
    <row r="66" spans="1:6" ht="24" customHeight="1" thickBot="1">
      <c r="A66" s="6"/>
      <c r="B66" s="3" t="s">
        <v>63</v>
      </c>
      <c r="C66" s="4"/>
      <c r="D66" s="4" t="s">
        <v>27</v>
      </c>
      <c r="E66" s="37"/>
      <c r="F66" s="3"/>
    </row>
    <row r="67" spans="1:6" ht="64.5" customHeight="1" thickBot="1">
      <c r="A67" s="5" t="s">
        <v>99</v>
      </c>
      <c r="B67" s="24" t="s">
        <v>64</v>
      </c>
      <c r="C67" s="22"/>
      <c r="D67" s="22"/>
      <c r="E67" s="43">
        <f>SUM(E68:E69)</f>
        <v>5</v>
      </c>
      <c r="F67" s="24"/>
    </row>
    <row r="68" spans="1:6" ht="50.25" customHeight="1" thickBot="1">
      <c r="A68" s="17"/>
      <c r="B68" s="18" t="s">
        <v>65</v>
      </c>
      <c r="C68" s="19"/>
      <c r="D68" s="19" t="s">
        <v>23</v>
      </c>
      <c r="E68" s="36">
        <v>5</v>
      </c>
      <c r="F68" s="18"/>
    </row>
    <row r="69" spans="1:6" ht="50.25" customHeight="1" thickBot="1">
      <c r="A69" s="6"/>
      <c r="B69" s="3" t="s">
        <v>66</v>
      </c>
      <c r="C69" s="4"/>
      <c r="D69" s="4" t="s">
        <v>27</v>
      </c>
      <c r="E69" s="37"/>
      <c r="F69" s="3"/>
    </row>
    <row r="70" spans="1:6" ht="24" customHeight="1" thickBot="1">
      <c r="A70" s="2" t="s">
        <v>67</v>
      </c>
      <c r="B70" s="3"/>
      <c r="C70" s="4"/>
      <c r="D70" s="4"/>
      <c r="E70" s="37"/>
      <c r="F70" s="3"/>
    </row>
    <row r="71" spans="1:6" ht="129" customHeight="1" thickBot="1">
      <c r="A71" s="6" t="s">
        <v>100</v>
      </c>
      <c r="B71" s="3" t="s">
        <v>69</v>
      </c>
      <c r="C71" s="4"/>
      <c r="D71" s="4"/>
      <c r="E71" s="42">
        <f>SUM(E72:E73)</f>
        <v>5</v>
      </c>
      <c r="F71" s="3"/>
    </row>
    <row r="72" spans="1:6" ht="24" customHeight="1" thickBot="1">
      <c r="A72" s="6"/>
      <c r="B72" s="3" t="s">
        <v>70</v>
      </c>
      <c r="C72" s="4"/>
      <c r="D72" s="4" t="s">
        <v>23</v>
      </c>
      <c r="E72" s="37">
        <v>5</v>
      </c>
      <c r="F72" s="3"/>
    </row>
    <row r="73" spans="1:6" ht="24" customHeight="1" thickBot="1">
      <c r="A73" s="6"/>
      <c r="B73" s="3" t="s">
        <v>71</v>
      </c>
      <c r="C73" s="4"/>
      <c r="D73" s="4" t="s">
        <v>27</v>
      </c>
      <c r="E73" s="37"/>
      <c r="F73" s="3"/>
    </row>
    <row r="74" spans="1:6" ht="66" customHeight="1" thickBot="1">
      <c r="A74" s="5" t="s">
        <v>101</v>
      </c>
      <c r="B74" s="24" t="s">
        <v>72</v>
      </c>
      <c r="C74" s="22"/>
      <c r="D74" s="22"/>
      <c r="E74" s="43">
        <f>SUM(E75:E76)</f>
        <v>5</v>
      </c>
      <c r="F74" s="24"/>
    </row>
    <row r="75" spans="1:6" ht="48" thickBot="1">
      <c r="A75" s="17"/>
      <c r="B75" s="18" t="s">
        <v>73</v>
      </c>
      <c r="C75" s="19"/>
      <c r="D75" s="19" t="s">
        <v>23</v>
      </c>
      <c r="E75" s="36">
        <v>5</v>
      </c>
      <c r="F75" s="18"/>
    </row>
    <row r="76" spans="1:6" ht="48" thickBot="1">
      <c r="A76" s="6"/>
      <c r="B76" s="3" t="s">
        <v>74</v>
      </c>
      <c r="C76" s="4"/>
      <c r="D76" s="4">
        <v>0</v>
      </c>
      <c r="E76" s="37"/>
      <c r="F76" s="3"/>
    </row>
    <row r="77" spans="1:6" ht="95.25" thickBot="1">
      <c r="A77" s="49" t="s">
        <v>102</v>
      </c>
      <c r="B77" s="60" t="s">
        <v>103</v>
      </c>
      <c r="C77" s="51"/>
      <c r="D77" s="51"/>
      <c r="E77" s="52">
        <f>SUM(E78:E79)</f>
        <v>0</v>
      </c>
      <c r="F77" s="50"/>
    </row>
    <row r="78" spans="1:6" ht="32.25" thickBot="1">
      <c r="A78" s="53"/>
      <c r="B78" s="54" t="s">
        <v>75</v>
      </c>
      <c r="C78" s="55"/>
      <c r="D78" s="55" t="s">
        <v>23</v>
      </c>
      <c r="E78" s="55"/>
      <c r="F78" s="54"/>
    </row>
    <row r="79" spans="1:6" ht="32.25" thickBot="1">
      <c r="A79" s="56"/>
      <c r="B79" s="57" t="s">
        <v>76</v>
      </c>
      <c r="C79" s="58"/>
      <c r="D79" s="58" t="s">
        <v>25</v>
      </c>
      <c r="E79" s="58"/>
      <c r="F79" s="57"/>
    </row>
    <row r="81" ht="24" customHeight="1">
      <c r="D81">
        <f>D7+D14+D21+D25+D34+D45+D48+D65+D68+D72+D75</f>
        <v>55</v>
      </c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6">
      <selection activeCell="A2" sqref="A2:B2"/>
    </sheetView>
  </sheetViews>
  <sheetFormatPr defaultColWidth="9.00390625" defaultRowHeight="12.75"/>
  <cols>
    <col min="1" max="1" width="74.75390625" style="0" customWidth="1"/>
    <col min="2" max="2" width="24.25390625" style="0" customWidth="1"/>
  </cols>
  <sheetData>
    <row r="1" spans="1:2" ht="15.75">
      <c r="A1" s="83" t="s">
        <v>108</v>
      </c>
      <c r="B1" s="83"/>
    </row>
    <row r="2" spans="1:2" ht="15.75">
      <c r="A2" s="83" t="s">
        <v>149</v>
      </c>
      <c r="B2" s="83"/>
    </row>
    <row r="3" spans="1:2" ht="15.75">
      <c r="A3" s="8"/>
      <c r="B3" s="8"/>
    </row>
    <row r="4" ht="13.5" thickBot="1"/>
    <row r="5" spans="1:2" ht="33.75" customHeight="1" thickBot="1">
      <c r="A5" s="26" t="s">
        <v>0</v>
      </c>
      <c r="B5" s="27" t="s">
        <v>140</v>
      </c>
    </row>
    <row r="6" spans="1:2" ht="16.5" thickBot="1">
      <c r="A6" s="30" t="s">
        <v>4</v>
      </c>
      <c r="B6" s="31"/>
    </row>
    <row r="7" spans="1:2" ht="31.5">
      <c r="A7" s="29" t="s">
        <v>109</v>
      </c>
      <c r="B7" s="29">
        <f>'балльная оценка УМИГ'!E6</f>
        <v>5</v>
      </c>
    </row>
    <row r="8" spans="1:2" ht="15.75">
      <c r="A8" s="28" t="s">
        <v>80</v>
      </c>
      <c r="B8" s="28">
        <f>'балльная оценка УМИГ'!E13</f>
        <v>5</v>
      </c>
    </row>
    <row r="9" spans="1:2" ht="47.25">
      <c r="A9" s="28" t="s">
        <v>104</v>
      </c>
      <c r="B9" s="28">
        <f>'балльная оценка УМИГ'!E20</f>
        <v>5</v>
      </c>
    </row>
    <row r="10" spans="1:2" ht="33" customHeight="1">
      <c r="A10" s="28" t="s">
        <v>110</v>
      </c>
      <c r="B10" s="28">
        <f>'балльная оценка УМИГ'!E24</f>
        <v>5</v>
      </c>
    </row>
    <row r="11" spans="1:2" ht="48" thickBot="1">
      <c r="A11" s="32" t="s">
        <v>105</v>
      </c>
      <c r="B11" s="32"/>
    </row>
    <row r="12" spans="1:2" ht="16.5" thickBot="1">
      <c r="A12" s="30" t="s">
        <v>35</v>
      </c>
      <c r="B12" s="31"/>
    </row>
    <row r="13" spans="1:2" ht="31.5">
      <c r="A13" s="29" t="s">
        <v>88</v>
      </c>
      <c r="B13" s="29">
        <f>'балльная оценка УМИГ'!E33</f>
        <v>5</v>
      </c>
    </row>
    <row r="14" spans="1:2" ht="31.5">
      <c r="A14" s="28" t="s">
        <v>90</v>
      </c>
      <c r="B14" s="28"/>
    </row>
    <row r="15" spans="1:2" ht="31.5">
      <c r="A15" s="28" t="s">
        <v>111</v>
      </c>
      <c r="B15" s="28">
        <f>'балльная оценка УМИГ'!E44</f>
        <v>5</v>
      </c>
    </row>
    <row r="16" spans="1:2" ht="31.5">
      <c r="A16" s="28" t="s">
        <v>106</v>
      </c>
      <c r="B16" s="28">
        <f>'балльная оценка УМИГ'!E47</f>
        <v>5</v>
      </c>
    </row>
    <row r="17" spans="1:2" ht="31.5">
      <c r="A17" s="28" t="s">
        <v>112</v>
      </c>
      <c r="B17" s="28"/>
    </row>
    <row r="18" spans="1:2" ht="16.5" thickBot="1">
      <c r="A18" s="32" t="s">
        <v>55</v>
      </c>
      <c r="B18" s="32"/>
    </row>
    <row r="19" spans="1:2" ht="16.5" thickBot="1">
      <c r="A19" s="30" t="s">
        <v>61</v>
      </c>
      <c r="B19" s="31"/>
    </row>
    <row r="20" spans="1:2" ht="31.5">
      <c r="A20" s="29" t="s">
        <v>107</v>
      </c>
      <c r="B20" s="29">
        <f>'балльная оценка УМИГ'!E64</f>
        <v>5</v>
      </c>
    </row>
    <row r="21" spans="1:2" ht="32.25" thickBot="1">
      <c r="A21" s="32" t="s">
        <v>99</v>
      </c>
      <c r="B21" s="32">
        <f>'балльная оценка УМИГ'!E67</f>
        <v>5</v>
      </c>
    </row>
    <row r="22" spans="1:2" ht="16.5" thickBot="1">
      <c r="A22" s="30" t="s">
        <v>67</v>
      </c>
      <c r="B22" s="31"/>
    </row>
    <row r="23" spans="1:2" ht="47.25">
      <c r="A23" s="29" t="s">
        <v>68</v>
      </c>
      <c r="B23" s="29">
        <f>'балльная оценка УМИГ'!E71</f>
        <v>5</v>
      </c>
    </row>
    <row r="24" spans="1:2" ht="31.5">
      <c r="A24" s="28" t="s">
        <v>101</v>
      </c>
      <c r="B24" s="28">
        <f>'балльная оценка УМИГ'!E74</f>
        <v>5</v>
      </c>
    </row>
    <row r="25" spans="1:2" ht="32.25" thickBot="1">
      <c r="A25" s="32" t="s">
        <v>113</v>
      </c>
      <c r="B25" s="32"/>
    </row>
    <row r="26" spans="1:2" ht="16.5" thickBot="1">
      <c r="A26" s="33" t="s">
        <v>114</v>
      </c>
      <c r="B26" s="46">
        <f>SUM(B6:B25)</f>
        <v>55</v>
      </c>
    </row>
  </sheetData>
  <mergeCells count="2">
    <mergeCell ref="A1:B1"/>
    <mergeCell ref="A2:B2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9"/>
  <sheetViews>
    <sheetView zoomScale="75" zoomScaleNormal="75" workbookViewId="0" topLeftCell="A10">
      <selection activeCell="E49" sqref="E49"/>
    </sheetView>
  </sheetViews>
  <sheetFormatPr defaultColWidth="9.00390625" defaultRowHeight="24" customHeight="1"/>
  <cols>
    <col min="1" max="1" width="26.75390625" style="0" customWidth="1"/>
    <col min="2" max="2" width="40.25390625" style="0" customWidth="1"/>
    <col min="3" max="3" width="11.375" style="0" customWidth="1"/>
    <col min="4" max="4" width="12.375" style="0" customWidth="1"/>
    <col min="5" max="5" width="10.00390625" style="0" customWidth="1"/>
    <col min="6" max="6" width="30.875" style="0" customWidth="1"/>
    <col min="7" max="7" width="14.375" style="0" customWidth="1"/>
    <col min="8" max="8" width="17.125" style="0" customWidth="1"/>
    <col min="9" max="9" width="15.875" style="0" customWidth="1"/>
    <col min="11" max="11" width="12.125" style="0" customWidth="1"/>
  </cols>
  <sheetData>
    <row r="1" spans="1:6" ht="24" customHeight="1">
      <c r="A1" s="83" t="s">
        <v>144</v>
      </c>
      <c r="B1" s="83"/>
      <c r="C1" s="83"/>
      <c r="D1" s="83"/>
      <c r="E1" s="83"/>
      <c r="F1" s="83"/>
    </row>
    <row r="2" spans="1:6" ht="24" customHeight="1">
      <c r="A2" s="83" t="s">
        <v>151</v>
      </c>
      <c r="B2" s="83"/>
      <c r="C2" s="83"/>
      <c r="D2" s="83"/>
      <c r="E2" s="83"/>
      <c r="F2" s="83"/>
    </row>
    <row r="3" ht="24" customHeight="1" thickBot="1">
      <c r="A3" s="8"/>
    </row>
    <row r="4" spans="1:6" ht="33" customHeight="1" thickBot="1">
      <c r="A4" s="13" t="s">
        <v>0</v>
      </c>
      <c r="B4" s="13" t="s">
        <v>1</v>
      </c>
      <c r="C4" s="14" t="s">
        <v>77</v>
      </c>
      <c r="D4" s="13" t="s">
        <v>2</v>
      </c>
      <c r="E4" s="34" t="s">
        <v>115</v>
      </c>
      <c r="F4" s="13" t="s">
        <v>3</v>
      </c>
    </row>
    <row r="5" spans="1:9" ht="31.5" customHeight="1">
      <c r="A5" s="10" t="s">
        <v>4</v>
      </c>
      <c r="B5" s="11"/>
      <c r="C5" s="12"/>
      <c r="D5" s="12"/>
      <c r="E5" s="35"/>
      <c r="F5" s="11"/>
      <c r="G5" t="s">
        <v>116</v>
      </c>
      <c r="H5" t="s">
        <v>117</v>
      </c>
      <c r="I5" t="s">
        <v>120</v>
      </c>
    </row>
    <row r="6" spans="1:7" ht="192" customHeight="1" thickBot="1">
      <c r="A6" s="15" t="s">
        <v>79</v>
      </c>
      <c r="B6" s="16" t="s">
        <v>5</v>
      </c>
      <c r="C6" s="20" t="s">
        <v>6</v>
      </c>
      <c r="D6" s="21"/>
      <c r="E6" s="40">
        <f>SUM(E7:E12)</f>
        <v>5</v>
      </c>
      <c r="F6" s="16" t="s">
        <v>78</v>
      </c>
      <c r="G6" t="s">
        <v>118</v>
      </c>
    </row>
    <row r="7" spans="1:6" ht="24" customHeight="1" thickBot="1">
      <c r="A7" s="17"/>
      <c r="B7" s="18" t="s">
        <v>7</v>
      </c>
      <c r="C7" s="19"/>
      <c r="D7" s="19">
        <v>5</v>
      </c>
      <c r="E7" s="36">
        <v>5</v>
      </c>
      <c r="F7" s="18"/>
    </row>
    <row r="8" spans="1:6" ht="24" customHeight="1" thickBot="1">
      <c r="A8" s="6"/>
      <c r="B8" s="3" t="s">
        <v>8</v>
      </c>
      <c r="C8" s="4"/>
      <c r="D8" s="4">
        <v>4</v>
      </c>
      <c r="E8" s="37"/>
      <c r="F8" s="3"/>
    </row>
    <row r="9" spans="1:6" ht="24" customHeight="1" thickBot="1">
      <c r="A9" s="6"/>
      <c r="B9" s="3" t="s">
        <v>9</v>
      </c>
      <c r="C9" s="4"/>
      <c r="D9" s="4">
        <v>3</v>
      </c>
      <c r="E9" s="37"/>
      <c r="F9" s="3"/>
    </row>
    <row r="10" spans="1:6" ht="24" customHeight="1" thickBot="1">
      <c r="A10" s="6"/>
      <c r="B10" s="3" t="s">
        <v>10</v>
      </c>
      <c r="C10" s="4"/>
      <c r="D10" s="4">
        <v>2</v>
      </c>
      <c r="E10" s="37"/>
      <c r="F10" s="3"/>
    </row>
    <row r="11" spans="1:6" ht="24" customHeight="1" thickBot="1">
      <c r="A11" s="6"/>
      <c r="B11" s="3" t="s">
        <v>11</v>
      </c>
      <c r="C11" s="4"/>
      <c r="D11" s="4">
        <v>1</v>
      </c>
      <c r="E11" s="37"/>
      <c r="F11" s="3"/>
    </row>
    <row r="12" spans="1:6" ht="24" customHeight="1" thickBot="1">
      <c r="A12" s="6"/>
      <c r="B12" s="3" t="s">
        <v>12</v>
      </c>
      <c r="C12" s="4"/>
      <c r="D12" s="4">
        <v>0</v>
      </c>
      <c r="E12" s="37"/>
      <c r="F12" s="3"/>
    </row>
    <row r="13" spans="1:9" ht="270.75" customHeight="1" thickBot="1">
      <c r="A13" s="5" t="s">
        <v>80</v>
      </c>
      <c r="B13" s="23" t="s">
        <v>81</v>
      </c>
      <c r="C13" s="9" t="s">
        <v>13</v>
      </c>
      <c r="D13" s="22"/>
      <c r="E13" s="41">
        <f>SUM(E14:E19)</f>
        <v>5</v>
      </c>
      <c r="F13" s="7" t="s">
        <v>78</v>
      </c>
      <c r="G13" t="s">
        <v>122</v>
      </c>
      <c r="H13" t="s">
        <v>123</v>
      </c>
      <c r="I13" t="s">
        <v>124</v>
      </c>
    </row>
    <row r="14" spans="1:9" ht="24" customHeight="1" thickBot="1">
      <c r="A14" s="17"/>
      <c r="B14" s="18" t="s">
        <v>14</v>
      </c>
      <c r="C14" s="19"/>
      <c r="D14" s="19">
        <v>5</v>
      </c>
      <c r="E14" s="36">
        <v>5</v>
      </c>
      <c r="F14" s="18"/>
      <c r="I14" t="e">
        <f>100*H14/G14</f>
        <v>#DIV/0!</v>
      </c>
    </row>
    <row r="15" spans="1:6" ht="24" customHeight="1" thickBot="1">
      <c r="A15" s="6"/>
      <c r="B15" s="3" t="s">
        <v>15</v>
      </c>
      <c r="C15" s="4"/>
      <c r="D15" s="4">
        <v>4</v>
      </c>
      <c r="E15" s="37"/>
      <c r="F15" s="48"/>
    </row>
    <row r="16" spans="1:6" ht="24" customHeight="1" thickBot="1">
      <c r="A16" s="6"/>
      <c r="B16" s="3" t="s">
        <v>16</v>
      </c>
      <c r="C16" s="4"/>
      <c r="D16" s="4">
        <v>3</v>
      </c>
      <c r="E16" s="37"/>
      <c r="F16" s="48"/>
    </row>
    <row r="17" spans="1:6" ht="24" customHeight="1" thickBot="1">
      <c r="A17" s="6"/>
      <c r="B17" s="3" t="s">
        <v>17</v>
      </c>
      <c r="C17" s="4"/>
      <c r="D17" s="4">
        <v>2</v>
      </c>
      <c r="E17" s="37"/>
      <c r="F17" s="3"/>
    </row>
    <row r="18" spans="1:6" ht="24" customHeight="1" thickBot="1">
      <c r="A18" s="6"/>
      <c r="B18" s="3" t="s">
        <v>18</v>
      </c>
      <c r="C18" s="4"/>
      <c r="D18" s="4">
        <v>1</v>
      </c>
      <c r="E18" s="37"/>
      <c r="F18" s="3"/>
    </row>
    <row r="19" spans="1:6" ht="24" customHeight="1" thickBot="1">
      <c r="A19" s="6"/>
      <c r="B19" s="3" t="s">
        <v>19</v>
      </c>
      <c r="C19" s="4"/>
      <c r="D19" s="4">
        <v>0</v>
      </c>
      <c r="E19" s="37"/>
      <c r="F19" s="3"/>
    </row>
    <row r="20" spans="1:6" ht="267" customHeight="1" thickBot="1">
      <c r="A20" s="6" t="s">
        <v>20</v>
      </c>
      <c r="B20" s="3" t="s">
        <v>21</v>
      </c>
      <c r="C20" s="4"/>
      <c r="D20" s="4"/>
      <c r="E20" s="42">
        <f>SUM(E21:E23)</f>
        <v>5</v>
      </c>
      <c r="F20" s="3"/>
    </row>
    <row r="21" spans="1:6" ht="33" customHeight="1" thickBot="1">
      <c r="A21" s="6"/>
      <c r="B21" s="3" t="s">
        <v>22</v>
      </c>
      <c r="C21" s="4"/>
      <c r="D21" s="4" t="s">
        <v>23</v>
      </c>
      <c r="E21" s="37">
        <v>5</v>
      </c>
      <c r="F21" s="3"/>
    </row>
    <row r="22" spans="1:6" ht="24" customHeight="1" thickBot="1">
      <c r="A22" s="6"/>
      <c r="B22" s="3" t="s">
        <v>24</v>
      </c>
      <c r="C22" s="4"/>
      <c r="D22" s="4" t="s">
        <v>25</v>
      </c>
      <c r="E22" s="37"/>
      <c r="F22" s="3"/>
    </row>
    <row r="23" spans="1:6" ht="24" customHeight="1" thickBot="1">
      <c r="A23" s="6"/>
      <c r="B23" s="3" t="s">
        <v>26</v>
      </c>
      <c r="C23" s="4"/>
      <c r="D23" s="4" t="s">
        <v>27</v>
      </c>
      <c r="E23" s="37"/>
      <c r="F23" s="3"/>
    </row>
    <row r="24" spans="1:11" ht="165" customHeight="1" thickBot="1">
      <c r="A24" s="5" t="s">
        <v>82</v>
      </c>
      <c r="B24" s="7" t="s">
        <v>83</v>
      </c>
      <c r="C24" s="1" t="s">
        <v>13</v>
      </c>
      <c r="D24" s="22"/>
      <c r="E24" s="43">
        <f>SUM(E25:E27)</f>
        <v>5</v>
      </c>
      <c r="F24" s="24" t="s">
        <v>28</v>
      </c>
      <c r="G24" t="s">
        <v>129</v>
      </c>
      <c r="H24" t="s">
        <v>125</v>
      </c>
      <c r="I24" t="s">
        <v>126</v>
      </c>
      <c r="J24" t="s">
        <v>127</v>
      </c>
      <c r="K24" s="44"/>
    </row>
    <row r="25" spans="1:10" ht="33" customHeight="1" thickBot="1">
      <c r="A25" s="17"/>
      <c r="B25" s="18" t="s">
        <v>29</v>
      </c>
      <c r="C25" s="19"/>
      <c r="D25" s="19" t="s">
        <v>23</v>
      </c>
      <c r="E25" s="36">
        <v>5</v>
      </c>
      <c r="F25" s="18"/>
      <c r="G25">
        <v>2012</v>
      </c>
      <c r="H25" s="45">
        <v>174000</v>
      </c>
      <c r="I25" s="45">
        <v>8729300</v>
      </c>
      <c r="J25">
        <f>100*H25/I25</f>
        <v>1.9932869760461893</v>
      </c>
    </row>
    <row r="26" spans="1:10" ht="24" customHeight="1" thickBot="1">
      <c r="A26" s="6"/>
      <c r="B26" s="3" t="s">
        <v>30</v>
      </c>
      <c r="C26" s="4"/>
      <c r="D26" s="4" t="s">
        <v>31</v>
      </c>
      <c r="E26" s="37"/>
      <c r="F26" s="3"/>
      <c r="G26">
        <v>2011</v>
      </c>
      <c r="H26" s="45">
        <v>345000</v>
      </c>
      <c r="I26" s="45">
        <v>11110780</v>
      </c>
      <c r="J26">
        <f>100*H26/I26</f>
        <v>3.1050925317574465</v>
      </c>
    </row>
    <row r="27" spans="1:10" ht="24" customHeight="1" thickBot="1">
      <c r="A27" s="6"/>
      <c r="B27" s="3" t="s">
        <v>32</v>
      </c>
      <c r="C27" s="4"/>
      <c r="D27" s="4" t="s">
        <v>27</v>
      </c>
      <c r="E27" s="37"/>
      <c r="F27" s="3"/>
      <c r="G27" s="44" t="s">
        <v>128</v>
      </c>
      <c r="J27">
        <f>J25-J26</f>
        <v>-1.1118055557112572</v>
      </c>
    </row>
    <row r="28" spans="1:10" ht="213.75" customHeight="1" thickBot="1">
      <c r="A28" s="49" t="s">
        <v>84</v>
      </c>
      <c r="B28" s="60" t="s">
        <v>85</v>
      </c>
      <c r="C28" s="62" t="s">
        <v>13</v>
      </c>
      <c r="D28" s="51"/>
      <c r="E28" s="61">
        <f>SUM(E29:E31)</f>
        <v>0</v>
      </c>
      <c r="F28" s="60" t="s">
        <v>86</v>
      </c>
      <c r="G28" t="s">
        <v>129</v>
      </c>
      <c r="H28" t="s">
        <v>130</v>
      </c>
      <c r="I28" t="s">
        <v>126</v>
      </c>
      <c r="J28" t="s">
        <v>127</v>
      </c>
    </row>
    <row r="29" spans="1:10" ht="30.75" customHeight="1" thickBot="1">
      <c r="A29" s="53"/>
      <c r="B29" s="54" t="s">
        <v>33</v>
      </c>
      <c r="C29" s="55"/>
      <c r="D29" s="55" t="s">
        <v>23</v>
      </c>
      <c r="E29" s="55"/>
      <c r="F29" s="54"/>
      <c r="G29">
        <v>2012</v>
      </c>
      <c r="H29" s="45"/>
      <c r="I29" s="45"/>
      <c r="J29" t="e">
        <f>100*H29/I29</f>
        <v>#DIV/0!</v>
      </c>
    </row>
    <row r="30" spans="1:10" ht="33" customHeight="1" thickBot="1">
      <c r="A30" s="50"/>
      <c r="B30" s="60" t="s">
        <v>87</v>
      </c>
      <c r="C30" s="51"/>
      <c r="D30" s="51" t="s">
        <v>31</v>
      </c>
      <c r="E30" s="51"/>
      <c r="F30" s="50"/>
      <c r="G30">
        <v>2011</v>
      </c>
      <c r="H30" s="45"/>
      <c r="I30" s="45"/>
      <c r="J30" t="e">
        <f>100*H30/I30</f>
        <v>#DIV/0!</v>
      </c>
    </row>
    <row r="31" spans="1:10" ht="24" customHeight="1" thickBot="1">
      <c r="A31" s="53"/>
      <c r="B31" s="54" t="s">
        <v>34</v>
      </c>
      <c r="C31" s="55"/>
      <c r="D31" s="55" t="s">
        <v>27</v>
      </c>
      <c r="E31" s="55"/>
      <c r="F31" s="54"/>
      <c r="G31" s="44" t="s">
        <v>128</v>
      </c>
      <c r="J31" t="e">
        <f>J29-J30</f>
        <v>#DIV/0!</v>
      </c>
    </row>
    <row r="32" spans="1:6" ht="24" customHeight="1" thickBot="1">
      <c r="A32" s="2" t="s">
        <v>35</v>
      </c>
      <c r="B32" s="3"/>
      <c r="C32" s="4"/>
      <c r="D32" s="4"/>
      <c r="E32" s="37"/>
      <c r="F32" s="3"/>
    </row>
    <row r="33" spans="1:9" ht="126.75" thickBot="1">
      <c r="A33" s="5" t="s">
        <v>88</v>
      </c>
      <c r="B33" s="7" t="s">
        <v>89</v>
      </c>
      <c r="C33" s="1" t="s">
        <v>13</v>
      </c>
      <c r="D33" s="22"/>
      <c r="E33" s="41">
        <f>SUM(E34:E39)</f>
        <v>5</v>
      </c>
      <c r="F33" s="7" t="s">
        <v>78</v>
      </c>
      <c r="G33" t="s">
        <v>131</v>
      </c>
      <c r="H33" t="s">
        <v>132</v>
      </c>
      <c r="I33" t="s">
        <v>127</v>
      </c>
    </row>
    <row r="34" spans="1:9" ht="24" customHeight="1" thickBot="1">
      <c r="A34" s="17"/>
      <c r="B34" s="18" t="s">
        <v>36</v>
      </c>
      <c r="C34" s="19"/>
      <c r="D34" s="19" t="s">
        <v>23</v>
      </c>
      <c r="E34" s="36">
        <v>5</v>
      </c>
      <c r="F34" s="18"/>
      <c r="G34" s="45">
        <v>10823387.57</v>
      </c>
      <c r="H34" s="45">
        <v>11110780</v>
      </c>
      <c r="I34">
        <f>100*(1-G34/H34)</f>
        <v>2.586608950946734</v>
      </c>
    </row>
    <row r="35" spans="1:6" ht="24" customHeight="1" thickBot="1">
      <c r="A35" s="6"/>
      <c r="B35" s="3" t="s">
        <v>15</v>
      </c>
      <c r="C35" s="4"/>
      <c r="D35" s="4" t="s">
        <v>37</v>
      </c>
      <c r="E35" s="37"/>
      <c r="F35" s="48"/>
    </row>
    <row r="36" spans="1:6" ht="24" customHeight="1" thickBot="1">
      <c r="A36" s="6"/>
      <c r="B36" s="3" t="s">
        <v>38</v>
      </c>
      <c r="C36" s="4"/>
      <c r="D36" s="4" t="s">
        <v>31</v>
      </c>
      <c r="E36" s="37"/>
      <c r="F36" s="48"/>
    </row>
    <row r="37" spans="1:6" ht="24" customHeight="1" thickBot="1">
      <c r="A37" s="6"/>
      <c r="B37" s="3" t="s">
        <v>39</v>
      </c>
      <c r="C37" s="4"/>
      <c r="D37" s="4" t="s">
        <v>40</v>
      </c>
      <c r="E37" s="37"/>
      <c r="F37" s="3"/>
    </row>
    <row r="38" spans="1:6" ht="24" customHeight="1" thickBot="1">
      <c r="A38" s="6"/>
      <c r="B38" s="3" t="s">
        <v>41</v>
      </c>
      <c r="C38" s="4"/>
      <c r="D38" s="4" t="s">
        <v>31</v>
      </c>
      <c r="E38" s="37"/>
      <c r="F38" s="3"/>
    </row>
    <row r="39" spans="1:6" ht="24" customHeight="1" thickBot="1">
      <c r="A39" s="6"/>
      <c r="B39" s="3" t="s">
        <v>42</v>
      </c>
      <c r="C39" s="4"/>
      <c r="D39" s="4" t="s">
        <v>27</v>
      </c>
      <c r="E39" s="37"/>
      <c r="F39" s="3"/>
    </row>
    <row r="40" spans="1:6" ht="98.25" customHeight="1" thickBot="1">
      <c r="A40" s="49" t="s">
        <v>90</v>
      </c>
      <c r="B40" s="50" t="s">
        <v>43</v>
      </c>
      <c r="C40" s="51"/>
      <c r="D40" s="51"/>
      <c r="E40" s="52">
        <f>SUM(E41:E43)</f>
        <v>0</v>
      </c>
      <c r="F40" s="50"/>
    </row>
    <row r="41" spans="1:6" ht="33" customHeight="1" thickBot="1">
      <c r="A41" s="53"/>
      <c r="B41" s="54" t="s">
        <v>44</v>
      </c>
      <c r="C41" s="55"/>
      <c r="D41" s="55" t="s">
        <v>37</v>
      </c>
      <c r="E41" s="55"/>
      <c r="F41" s="54"/>
    </row>
    <row r="42" spans="1:6" ht="45.75" customHeight="1" thickBot="1">
      <c r="A42" s="56"/>
      <c r="B42" s="57" t="s">
        <v>45</v>
      </c>
      <c r="C42" s="58"/>
      <c r="D42" s="58" t="s">
        <v>31</v>
      </c>
      <c r="E42" s="58"/>
      <c r="F42" s="57"/>
    </row>
    <row r="43" spans="1:6" ht="33.75" customHeight="1" thickBot="1">
      <c r="A43" s="53"/>
      <c r="B43" s="54" t="s">
        <v>91</v>
      </c>
      <c r="C43" s="59"/>
      <c r="D43" s="59" t="s">
        <v>27</v>
      </c>
      <c r="E43" s="59"/>
      <c r="F43" s="53"/>
    </row>
    <row r="44" spans="1:6" ht="66.75" customHeight="1" thickBot="1">
      <c r="A44" s="5" t="s">
        <v>92</v>
      </c>
      <c r="B44" s="24" t="s">
        <v>46</v>
      </c>
      <c r="C44" s="21"/>
      <c r="D44" s="21"/>
      <c r="E44" s="40">
        <f>SUM(E45:E46)</f>
        <v>5</v>
      </c>
      <c r="F44" s="5"/>
    </row>
    <row r="45" spans="1:6" ht="50.25" customHeight="1" thickBot="1">
      <c r="A45" s="17"/>
      <c r="B45" s="18" t="s">
        <v>47</v>
      </c>
      <c r="C45" s="19"/>
      <c r="D45" s="19" t="s">
        <v>23</v>
      </c>
      <c r="E45" s="36">
        <v>5</v>
      </c>
      <c r="F45" s="18"/>
    </row>
    <row r="46" spans="1:6" ht="52.5" customHeight="1" thickBot="1">
      <c r="A46" s="6"/>
      <c r="B46" s="3" t="s">
        <v>48</v>
      </c>
      <c r="C46" s="4"/>
      <c r="D46" s="4" t="s">
        <v>27</v>
      </c>
      <c r="E46" s="37"/>
      <c r="F46" s="3"/>
    </row>
    <row r="47" spans="1:9" ht="126.75" thickBot="1">
      <c r="A47" s="5" t="s">
        <v>93</v>
      </c>
      <c r="B47" s="7" t="s">
        <v>94</v>
      </c>
      <c r="C47" s="1" t="s">
        <v>13</v>
      </c>
      <c r="D47" s="22"/>
      <c r="E47" s="41">
        <f>SUM(E48:E50)</f>
        <v>5</v>
      </c>
      <c r="F47" s="7" t="s">
        <v>78</v>
      </c>
      <c r="G47" t="s">
        <v>133</v>
      </c>
      <c r="H47" t="s">
        <v>132</v>
      </c>
      <c r="I47" t="s">
        <v>127</v>
      </c>
    </row>
    <row r="48" spans="1:9" ht="24" customHeight="1" thickBot="1">
      <c r="A48" s="17"/>
      <c r="B48" s="18" t="s">
        <v>7</v>
      </c>
      <c r="C48" s="19"/>
      <c r="D48" s="19" t="s">
        <v>23</v>
      </c>
      <c r="E48" s="36">
        <v>5</v>
      </c>
      <c r="F48" s="18"/>
      <c r="G48">
        <v>958728.13</v>
      </c>
      <c r="H48" s="45">
        <v>10823387.57</v>
      </c>
      <c r="I48">
        <f>100*G48/H48</f>
        <v>8.857930327260746</v>
      </c>
    </row>
    <row r="49" spans="1:6" ht="24" customHeight="1" thickBot="1">
      <c r="A49" s="6"/>
      <c r="B49" s="3" t="s">
        <v>49</v>
      </c>
      <c r="C49" s="4"/>
      <c r="D49" s="4" t="s">
        <v>25</v>
      </c>
      <c r="E49" s="37"/>
      <c r="F49" s="48"/>
    </row>
    <row r="50" spans="1:6" ht="24" customHeight="1" thickBot="1">
      <c r="A50" s="6"/>
      <c r="B50" s="3" t="s">
        <v>50</v>
      </c>
      <c r="C50" s="4"/>
      <c r="D50" s="4" t="s">
        <v>27</v>
      </c>
      <c r="E50" s="37"/>
      <c r="F50" s="48"/>
    </row>
    <row r="51" spans="1:6" ht="191.25" customHeight="1" thickBot="1">
      <c r="A51" s="49" t="s">
        <v>95</v>
      </c>
      <c r="B51" s="60" t="s">
        <v>96</v>
      </c>
      <c r="C51" s="51"/>
      <c r="D51" s="51"/>
      <c r="E51" s="52">
        <f>SUM(E52:E55)</f>
        <v>0</v>
      </c>
      <c r="F51" s="50"/>
    </row>
    <row r="52" spans="1:6" ht="34.5" customHeight="1" thickBot="1">
      <c r="A52" s="53"/>
      <c r="B52" s="54" t="s">
        <v>51</v>
      </c>
      <c r="C52" s="55"/>
      <c r="D52" s="55" t="s">
        <v>23</v>
      </c>
      <c r="E52" s="55"/>
      <c r="F52" s="54"/>
    </row>
    <row r="53" spans="1:6" ht="37.5" customHeight="1" thickBot="1">
      <c r="A53" s="56"/>
      <c r="B53" s="57" t="s">
        <v>52</v>
      </c>
      <c r="C53" s="58"/>
      <c r="D53" s="58" t="s">
        <v>37</v>
      </c>
      <c r="E53" s="58"/>
      <c r="F53" s="57"/>
    </row>
    <row r="54" spans="1:6" ht="33.75" customHeight="1" thickBot="1">
      <c r="A54" s="56"/>
      <c r="B54" s="57" t="s">
        <v>53</v>
      </c>
      <c r="C54" s="58"/>
      <c r="D54" s="58" t="s">
        <v>25</v>
      </c>
      <c r="E54" s="58"/>
      <c r="F54" s="57"/>
    </row>
    <row r="55" spans="1:6" ht="49.5" customHeight="1" thickBot="1">
      <c r="A55" s="56"/>
      <c r="B55" s="57" t="s">
        <v>54</v>
      </c>
      <c r="C55" s="58"/>
      <c r="D55" s="58" t="s">
        <v>27</v>
      </c>
      <c r="E55" s="58"/>
      <c r="F55" s="57"/>
    </row>
    <row r="56" spans="1:7" ht="128.25" customHeight="1" thickBot="1">
      <c r="A56" s="50" t="s">
        <v>55</v>
      </c>
      <c r="B56" s="50" t="s">
        <v>56</v>
      </c>
      <c r="C56" s="51" t="s">
        <v>57</v>
      </c>
      <c r="D56" s="51"/>
      <c r="E56" s="61">
        <f>SUM(E57:E62)</f>
        <v>0</v>
      </c>
      <c r="F56" s="60" t="s">
        <v>78</v>
      </c>
      <c r="G56" t="s">
        <v>124</v>
      </c>
    </row>
    <row r="57" spans="1:6" ht="24" customHeight="1" thickBot="1">
      <c r="A57" s="53"/>
      <c r="B57" s="54" t="s">
        <v>7</v>
      </c>
      <c r="C57" s="55"/>
      <c r="D57" s="55" t="s">
        <v>23</v>
      </c>
      <c r="E57" s="55"/>
      <c r="F57" s="54"/>
    </row>
    <row r="58" spans="1:6" ht="24" customHeight="1" thickBot="1">
      <c r="A58" s="56"/>
      <c r="B58" s="57" t="s">
        <v>58</v>
      </c>
      <c r="C58" s="58"/>
      <c r="D58" s="58" t="s">
        <v>37</v>
      </c>
      <c r="E58" s="58"/>
      <c r="F58" s="57"/>
    </row>
    <row r="59" spans="1:6" ht="24" customHeight="1" thickBot="1">
      <c r="A59" s="56"/>
      <c r="B59" s="57" t="s">
        <v>38</v>
      </c>
      <c r="C59" s="58"/>
      <c r="D59" s="58" t="s">
        <v>25</v>
      </c>
      <c r="E59" s="58"/>
      <c r="F59" s="57"/>
    </row>
    <row r="60" spans="1:6" ht="24" customHeight="1" thickBot="1">
      <c r="A60" s="56"/>
      <c r="B60" s="57" t="s">
        <v>59</v>
      </c>
      <c r="C60" s="58"/>
      <c r="D60" s="58" t="s">
        <v>40</v>
      </c>
      <c r="E60" s="58"/>
      <c r="F60" s="57"/>
    </row>
    <row r="61" spans="1:6" ht="24" customHeight="1" thickBot="1">
      <c r="A61" s="56"/>
      <c r="B61" s="57" t="s">
        <v>60</v>
      </c>
      <c r="C61" s="58"/>
      <c r="D61" s="58" t="s">
        <v>31</v>
      </c>
      <c r="E61" s="58"/>
      <c r="F61" s="57"/>
    </row>
    <row r="62" spans="1:6" ht="24" customHeight="1" thickBot="1">
      <c r="A62" s="56"/>
      <c r="B62" s="57" t="s">
        <v>42</v>
      </c>
      <c r="C62" s="58"/>
      <c r="D62" s="58" t="s">
        <v>27</v>
      </c>
      <c r="E62" s="58"/>
      <c r="F62" s="57"/>
    </row>
    <row r="63" spans="1:6" ht="24" customHeight="1" thickBot="1">
      <c r="A63" s="2" t="s">
        <v>61</v>
      </c>
      <c r="B63" s="3"/>
      <c r="C63" s="4"/>
      <c r="D63" s="4"/>
      <c r="E63" s="37"/>
      <c r="F63" s="3"/>
    </row>
    <row r="64" spans="1:6" ht="126.75" thickBot="1">
      <c r="A64" s="5" t="s">
        <v>97</v>
      </c>
      <c r="B64" s="7" t="s">
        <v>98</v>
      </c>
      <c r="C64" s="22"/>
      <c r="D64" s="22"/>
      <c r="E64" s="43">
        <f>SUM(E65:E66)</f>
        <v>5</v>
      </c>
      <c r="F64" s="24"/>
    </row>
    <row r="65" spans="1:6" ht="24" customHeight="1" thickBot="1">
      <c r="A65" s="17"/>
      <c r="B65" s="18" t="s">
        <v>62</v>
      </c>
      <c r="C65" s="19"/>
      <c r="D65" s="19" t="s">
        <v>23</v>
      </c>
      <c r="E65" s="36">
        <v>5</v>
      </c>
      <c r="F65" s="18"/>
    </row>
    <row r="66" spans="1:6" ht="24" customHeight="1" thickBot="1">
      <c r="A66" s="6"/>
      <c r="B66" s="3" t="s">
        <v>63</v>
      </c>
      <c r="C66" s="4"/>
      <c r="D66" s="4" t="s">
        <v>27</v>
      </c>
      <c r="E66" s="37"/>
      <c r="F66" s="3"/>
    </row>
    <row r="67" spans="1:6" ht="64.5" customHeight="1" thickBot="1">
      <c r="A67" s="5" t="s">
        <v>99</v>
      </c>
      <c r="B67" s="24" t="s">
        <v>64</v>
      </c>
      <c r="C67" s="22"/>
      <c r="D67" s="22"/>
      <c r="E67" s="43">
        <f>SUM(E68:E69)</f>
        <v>5</v>
      </c>
      <c r="F67" s="24"/>
    </row>
    <row r="68" spans="1:6" ht="50.25" customHeight="1" thickBot="1">
      <c r="A68" s="17"/>
      <c r="B68" s="18" t="s">
        <v>65</v>
      </c>
      <c r="C68" s="19"/>
      <c r="D68" s="19" t="s">
        <v>23</v>
      </c>
      <c r="E68" s="36">
        <v>5</v>
      </c>
      <c r="F68" s="18"/>
    </row>
    <row r="69" spans="1:6" ht="50.25" customHeight="1" thickBot="1">
      <c r="A69" s="6"/>
      <c r="B69" s="3" t="s">
        <v>66</v>
      </c>
      <c r="C69" s="4"/>
      <c r="D69" s="4" t="s">
        <v>27</v>
      </c>
      <c r="E69" s="37"/>
      <c r="F69" s="3"/>
    </row>
    <row r="70" spans="1:6" ht="24" customHeight="1" thickBot="1">
      <c r="A70" s="2" t="s">
        <v>67</v>
      </c>
      <c r="B70" s="3"/>
      <c r="C70" s="4"/>
      <c r="D70" s="4"/>
      <c r="E70" s="37"/>
      <c r="F70" s="3"/>
    </row>
    <row r="71" spans="1:6" ht="129" customHeight="1" thickBot="1">
      <c r="A71" s="6" t="s">
        <v>100</v>
      </c>
      <c r="B71" s="3" t="s">
        <v>69</v>
      </c>
      <c r="C71" s="4"/>
      <c r="D71" s="4"/>
      <c r="E71" s="42">
        <f>SUM(E72:E73)</f>
        <v>5</v>
      </c>
      <c r="F71" s="3"/>
    </row>
    <row r="72" spans="1:6" ht="24" customHeight="1" thickBot="1">
      <c r="A72" s="6"/>
      <c r="B72" s="3" t="s">
        <v>70</v>
      </c>
      <c r="C72" s="4"/>
      <c r="D72" s="4" t="s">
        <v>23</v>
      </c>
      <c r="E72" s="37">
        <v>5</v>
      </c>
      <c r="F72" s="3"/>
    </row>
    <row r="73" spans="1:6" ht="24" customHeight="1" thickBot="1">
      <c r="A73" s="6"/>
      <c r="B73" s="3" t="s">
        <v>71</v>
      </c>
      <c r="C73" s="4"/>
      <c r="D73" s="4" t="s">
        <v>27</v>
      </c>
      <c r="E73" s="37"/>
      <c r="F73" s="3"/>
    </row>
    <row r="74" spans="1:6" ht="66" customHeight="1" thickBot="1">
      <c r="A74" s="5" t="s">
        <v>101</v>
      </c>
      <c r="B74" s="24" t="s">
        <v>72</v>
      </c>
      <c r="C74" s="22"/>
      <c r="D74" s="22"/>
      <c r="E74" s="43">
        <f>SUM(E75:E76)</f>
        <v>5</v>
      </c>
      <c r="F74" s="24"/>
    </row>
    <row r="75" spans="1:6" ht="48" thickBot="1">
      <c r="A75" s="17"/>
      <c r="B75" s="18" t="s">
        <v>73</v>
      </c>
      <c r="C75" s="19"/>
      <c r="D75" s="19" t="s">
        <v>23</v>
      </c>
      <c r="E75" s="36">
        <v>5</v>
      </c>
      <c r="F75" s="18"/>
    </row>
    <row r="76" spans="1:6" ht="48" thickBot="1">
      <c r="A76" s="6"/>
      <c r="B76" s="3" t="s">
        <v>74</v>
      </c>
      <c r="C76" s="4"/>
      <c r="D76" s="4">
        <v>0</v>
      </c>
      <c r="E76" s="37"/>
      <c r="F76" s="3"/>
    </row>
    <row r="77" spans="1:6" ht="95.25" thickBot="1">
      <c r="A77" s="49" t="s">
        <v>102</v>
      </c>
      <c r="B77" s="60" t="s">
        <v>103</v>
      </c>
      <c r="C77" s="51"/>
      <c r="D77" s="51"/>
      <c r="E77" s="52">
        <f>SUM(E78:E79)</f>
        <v>0</v>
      </c>
      <c r="F77" s="50"/>
    </row>
    <row r="78" spans="1:6" ht="32.25" thickBot="1">
      <c r="A78" s="53"/>
      <c r="B78" s="54" t="s">
        <v>75</v>
      </c>
      <c r="C78" s="55"/>
      <c r="D78" s="55" t="s">
        <v>23</v>
      </c>
      <c r="E78" s="55"/>
      <c r="F78" s="54"/>
    </row>
    <row r="79" spans="1:6" ht="32.25" thickBot="1">
      <c r="A79" s="56"/>
      <c r="B79" s="57" t="s">
        <v>76</v>
      </c>
      <c r="C79" s="58"/>
      <c r="D79" s="58" t="s">
        <v>25</v>
      </c>
      <c r="E79" s="58"/>
      <c r="F79" s="57"/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3">
      <selection activeCell="B24" sqref="B24"/>
    </sheetView>
  </sheetViews>
  <sheetFormatPr defaultColWidth="9.00390625" defaultRowHeight="12.75"/>
  <cols>
    <col min="1" max="1" width="73.625" style="0" customWidth="1"/>
    <col min="2" max="2" width="23.25390625" style="0" customWidth="1"/>
  </cols>
  <sheetData>
    <row r="1" spans="1:2" ht="15.75">
      <c r="A1" s="83" t="s">
        <v>108</v>
      </c>
      <c r="B1" s="83"/>
    </row>
    <row r="2" spans="1:2" ht="15.75">
      <c r="A2" s="83" t="s">
        <v>152</v>
      </c>
      <c r="B2" s="83"/>
    </row>
    <row r="3" spans="1:2" ht="15.75">
      <c r="A3" s="8"/>
      <c r="B3" s="8"/>
    </row>
    <row r="4" ht="13.5" thickBot="1"/>
    <row r="5" spans="1:2" ht="33.75" customHeight="1" thickBot="1">
      <c r="A5" s="26" t="s">
        <v>0</v>
      </c>
      <c r="B5" s="27" t="s">
        <v>140</v>
      </c>
    </row>
    <row r="6" spans="1:2" ht="16.5" thickBot="1">
      <c r="A6" s="30" t="s">
        <v>4</v>
      </c>
      <c r="B6" s="31"/>
    </row>
    <row r="7" spans="1:2" ht="31.5">
      <c r="A7" s="29" t="s">
        <v>109</v>
      </c>
      <c r="B7" s="29">
        <f>'балльная оценка ХОЗУ'!E6</f>
        <v>5</v>
      </c>
    </row>
    <row r="8" spans="1:2" ht="15.75">
      <c r="A8" s="28" t="s">
        <v>80</v>
      </c>
      <c r="B8" s="28">
        <f>'балльная оценка ХОЗУ'!E13</f>
        <v>5</v>
      </c>
    </row>
    <row r="9" spans="1:2" ht="47.25">
      <c r="A9" s="28" t="s">
        <v>104</v>
      </c>
      <c r="B9" s="28">
        <f>'балльная оценка ХОЗУ'!E20</f>
        <v>5</v>
      </c>
    </row>
    <row r="10" spans="1:2" ht="33" customHeight="1">
      <c r="A10" s="28" t="s">
        <v>110</v>
      </c>
      <c r="B10" s="28">
        <f>'балльная оценка ХОЗУ'!E24</f>
        <v>5</v>
      </c>
    </row>
    <row r="11" spans="1:2" ht="48" thickBot="1">
      <c r="A11" s="32" t="s">
        <v>105</v>
      </c>
      <c r="B11" s="32"/>
    </row>
    <row r="12" spans="1:2" ht="16.5" thickBot="1">
      <c r="A12" s="30" t="s">
        <v>35</v>
      </c>
      <c r="B12" s="31"/>
    </row>
    <row r="13" spans="1:2" ht="31.5">
      <c r="A13" s="29" t="s">
        <v>88</v>
      </c>
      <c r="B13" s="29">
        <f>'балльная оценка ХОЗУ'!E33</f>
        <v>5</v>
      </c>
    </row>
    <row r="14" spans="1:2" ht="31.5">
      <c r="A14" s="28" t="s">
        <v>90</v>
      </c>
      <c r="B14" s="28"/>
    </row>
    <row r="15" spans="1:2" ht="31.5">
      <c r="A15" s="28" t="s">
        <v>111</v>
      </c>
      <c r="B15" s="28">
        <f>'балльная оценка ХОЗУ'!E44</f>
        <v>5</v>
      </c>
    </row>
    <row r="16" spans="1:2" ht="31.5">
      <c r="A16" s="28" t="s">
        <v>106</v>
      </c>
      <c r="B16" s="28">
        <f>'балльная оценка ХОЗУ'!E47</f>
        <v>5</v>
      </c>
    </row>
    <row r="17" spans="1:2" ht="31.5">
      <c r="A17" s="28" t="s">
        <v>112</v>
      </c>
      <c r="B17" s="28"/>
    </row>
    <row r="18" spans="1:2" ht="16.5" thickBot="1">
      <c r="A18" s="32" t="s">
        <v>55</v>
      </c>
      <c r="B18" s="32"/>
    </row>
    <row r="19" spans="1:2" ht="16.5" thickBot="1">
      <c r="A19" s="30" t="s">
        <v>61</v>
      </c>
      <c r="B19" s="31"/>
    </row>
    <row r="20" spans="1:2" ht="47.25">
      <c r="A20" s="29" t="s">
        <v>107</v>
      </c>
      <c r="B20" s="29">
        <f>'балльная оценка ХОЗУ'!E64</f>
        <v>5</v>
      </c>
    </row>
    <row r="21" spans="1:2" ht="32.25" thickBot="1">
      <c r="A21" s="32" t="s">
        <v>99</v>
      </c>
      <c r="B21" s="32">
        <f>'балльная оценка ХОЗУ'!E67</f>
        <v>5</v>
      </c>
    </row>
    <row r="22" spans="1:2" ht="16.5" thickBot="1">
      <c r="A22" s="30" t="s">
        <v>67</v>
      </c>
      <c r="B22" s="31"/>
    </row>
    <row r="23" spans="1:2" ht="47.25">
      <c r="A23" s="29" t="s">
        <v>68</v>
      </c>
      <c r="B23" s="29">
        <f>'балльная оценка ХОЗУ'!E71</f>
        <v>5</v>
      </c>
    </row>
    <row r="24" spans="1:2" ht="31.5">
      <c r="A24" s="28" t="s">
        <v>101</v>
      </c>
      <c r="B24" s="28">
        <f>'балльная оценка ХОЗУ'!E74</f>
        <v>5</v>
      </c>
    </row>
    <row r="25" spans="1:2" ht="32.25" thickBot="1">
      <c r="A25" s="32" t="s">
        <v>113</v>
      </c>
      <c r="B25" s="32"/>
    </row>
    <row r="26" spans="1:2" ht="16.5" thickBot="1">
      <c r="A26" s="33" t="s">
        <v>114</v>
      </c>
      <c r="B26" s="46">
        <f>SUM(B6:B25)</f>
        <v>55</v>
      </c>
    </row>
  </sheetData>
  <mergeCells count="2">
    <mergeCell ref="A1:B1"/>
    <mergeCell ref="A2:B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9"/>
  <sheetViews>
    <sheetView zoomScale="75" zoomScaleNormal="75" workbookViewId="0" topLeftCell="A10">
      <selection activeCell="H18" sqref="H18"/>
    </sheetView>
  </sheetViews>
  <sheetFormatPr defaultColWidth="9.00390625" defaultRowHeight="24" customHeight="1"/>
  <cols>
    <col min="1" max="1" width="26.75390625" style="0" customWidth="1"/>
    <col min="2" max="2" width="40.25390625" style="0" customWidth="1"/>
    <col min="3" max="3" width="11.375" style="0" customWidth="1"/>
    <col min="4" max="4" width="12.375" style="0" customWidth="1"/>
    <col min="5" max="5" width="10.00390625" style="0" customWidth="1"/>
    <col min="6" max="6" width="30.875" style="0" customWidth="1"/>
    <col min="7" max="7" width="14.375" style="0" customWidth="1"/>
    <col min="8" max="8" width="17.125" style="0" customWidth="1"/>
    <col min="9" max="9" width="15.875" style="0" customWidth="1"/>
    <col min="11" max="11" width="12.125" style="0" customWidth="1"/>
  </cols>
  <sheetData>
    <row r="1" spans="1:6" ht="24" customHeight="1">
      <c r="A1" s="83" t="s">
        <v>144</v>
      </c>
      <c r="B1" s="83"/>
      <c r="C1" s="83"/>
      <c r="D1" s="83"/>
      <c r="E1" s="83"/>
      <c r="F1" s="83"/>
    </row>
    <row r="2" spans="1:6" ht="24" customHeight="1">
      <c r="A2" s="83" t="s">
        <v>153</v>
      </c>
      <c r="B2" s="83"/>
      <c r="C2" s="83"/>
      <c r="D2" s="83"/>
      <c r="E2" s="83"/>
      <c r="F2" s="83"/>
    </row>
    <row r="3" ht="24" customHeight="1" thickBot="1">
      <c r="A3" s="8"/>
    </row>
    <row r="4" spans="1:6" ht="33" customHeight="1" thickBot="1">
      <c r="A4" s="13" t="s">
        <v>0</v>
      </c>
      <c r="B4" s="13" t="s">
        <v>1</v>
      </c>
      <c r="C4" s="14" t="s">
        <v>77</v>
      </c>
      <c r="D4" s="13" t="s">
        <v>2</v>
      </c>
      <c r="E4" s="34" t="s">
        <v>115</v>
      </c>
      <c r="F4" s="13" t="s">
        <v>3</v>
      </c>
    </row>
    <row r="5" spans="1:9" ht="31.5" customHeight="1">
      <c r="A5" s="10" t="s">
        <v>4</v>
      </c>
      <c r="B5" s="11"/>
      <c r="C5" s="12"/>
      <c r="D5" s="12"/>
      <c r="E5" s="35"/>
      <c r="F5" s="11"/>
      <c r="G5" t="s">
        <v>116</v>
      </c>
      <c r="H5" t="s">
        <v>117</v>
      </c>
      <c r="I5" t="s">
        <v>120</v>
      </c>
    </row>
    <row r="6" spans="1:7" ht="192" customHeight="1" thickBot="1">
      <c r="A6" s="15" t="s">
        <v>79</v>
      </c>
      <c r="B6" s="16" t="s">
        <v>5</v>
      </c>
      <c r="C6" s="20" t="s">
        <v>6</v>
      </c>
      <c r="D6" s="21"/>
      <c r="E6" s="40">
        <f>SUM(E7:E12)</f>
        <v>5</v>
      </c>
      <c r="F6" s="16" t="s">
        <v>78</v>
      </c>
      <c r="G6" t="s">
        <v>118</v>
      </c>
    </row>
    <row r="7" spans="1:6" ht="24" customHeight="1" thickBot="1">
      <c r="A7" s="17"/>
      <c r="B7" s="18" t="s">
        <v>7</v>
      </c>
      <c r="C7" s="19"/>
      <c r="D7" s="19">
        <v>5</v>
      </c>
      <c r="E7" s="36">
        <v>5</v>
      </c>
      <c r="F7" s="18"/>
    </row>
    <row r="8" spans="1:6" ht="24" customHeight="1" thickBot="1">
      <c r="A8" s="6"/>
      <c r="B8" s="3" t="s">
        <v>8</v>
      </c>
      <c r="C8" s="4"/>
      <c r="D8" s="4">
        <v>4</v>
      </c>
      <c r="E8" s="37"/>
      <c r="F8" s="3"/>
    </row>
    <row r="9" spans="1:6" ht="24" customHeight="1" thickBot="1">
      <c r="A9" s="6"/>
      <c r="B9" s="3" t="s">
        <v>9</v>
      </c>
      <c r="C9" s="4"/>
      <c r="D9" s="4">
        <v>3</v>
      </c>
      <c r="E9" s="37"/>
      <c r="F9" s="3"/>
    </row>
    <row r="10" spans="1:6" ht="24" customHeight="1" thickBot="1">
      <c r="A10" s="6"/>
      <c r="B10" s="3" t="s">
        <v>10</v>
      </c>
      <c r="C10" s="4"/>
      <c r="D10" s="4">
        <v>2</v>
      </c>
      <c r="E10" s="37"/>
      <c r="F10" s="3"/>
    </row>
    <row r="11" spans="1:6" ht="24" customHeight="1" thickBot="1">
      <c r="A11" s="6"/>
      <c r="B11" s="3" t="s">
        <v>11</v>
      </c>
      <c r="C11" s="4"/>
      <c r="D11" s="4">
        <v>1</v>
      </c>
      <c r="E11" s="37"/>
      <c r="F11" s="3"/>
    </row>
    <row r="12" spans="1:6" ht="24" customHeight="1" thickBot="1">
      <c r="A12" s="6"/>
      <c r="B12" s="3" t="s">
        <v>12</v>
      </c>
      <c r="C12" s="4"/>
      <c r="D12" s="4">
        <v>0</v>
      </c>
      <c r="E12" s="37"/>
      <c r="F12" s="3"/>
    </row>
    <row r="13" spans="1:9" ht="270.75" customHeight="1" thickBot="1">
      <c r="A13" s="5" t="s">
        <v>80</v>
      </c>
      <c r="B13" s="23" t="s">
        <v>81</v>
      </c>
      <c r="C13" s="9" t="s">
        <v>13</v>
      </c>
      <c r="D13" s="22"/>
      <c r="E13" s="41">
        <f>SUM(E14:E19)</f>
        <v>0</v>
      </c>
      <c r="F13" s="7" t="s">
        <v>78</v>
      </c>
      <c r="G13" t="s">
        <v>122</v>
      </c>
      <c r="H13" t="s">
        <v>123</v>
      </c>
      <c r="I13" t="s">
        <v>124</v>
      </c>
    </row>
    <row r="14" spans="1:9" ht="24" customHeight="1" thickBot="1">
      <c r="A14" s="17"/>
      <c r="B14" s="18" t="s">
        <v>14</v>
      </c>
      <c r="C14" s="19"/>
      <c r="D14" s="19">
        <v>5</v>
      </c>
      <c r="E14" s="36"/>
      <c r="F14" s="18"/>
      <c r="G14">
        <v>26</v>
      </c>
      <c r="H14">
        <v>6</v>
      </c>
      <c r="I14">
        <f>100*H14/G14</f>
        <v>23.076923076923077</v>
      </c>
    </row>
    <row r="15" spans="1:6" ht="24" customHeight="1" thickBot="1">
      <c r="A15" s="6"/>
      <c r="B15" s="3" t="s">
        <v>15</v>
      </c>
      <c r="C15" s="4"/>
      <c r="D15" s="4">
        <v>4</v>
      </c>
      <c r="E15" s="37"/>
      <c r="F15" s="48"/>
    </row>
    <row r="16" spans="1:6" ht="24" customHeight="1" thickBot="1">
      <c r="A16" s="6"/>
      <c r="B16" s="3" t="s">
        <v>16</v>
      </c>
      <c r="C16" s="4"/>
      <c r="D16" s="4">
        <v>3</v>
      </c>
      <c r="E16" s="37"/>
      <c r="F16" s="48"/>
    </row>
    <row r="17" spans="1:6" ht="24" customHeight="1" thickBot="1">
      <c r="A17" s="6"/>
      <c r="B17" s="3" t="s">
        <v>17</v>
      </c>
      <c r="C17" s="4"/>
      <c r="D17" s="4">
        <v>2</v>
      </c>
      <c r="E17" s="37"/>
      <c r="F17" s="3"/>
    </row>
    <row r="18" spans="1:6" ht="24" customHeight="1" thickBot="1">
      <c r="A18" s="6"/>
      <c r="B18" s="3" t="s">
        <v>18</v>
      </c>
      <c r="C18" s="4"/>
      <c r="D18" s="4">
        <v>1</v>
      </c>
      <c r="E18" s="37"/>
      <c r="F18" s="3"/>
    </row>
    <row r="19" spans="1:6" ht="24" customHeight="1" thickBot="1">
      <c r="A19" s="6"/>
      <c r="B19" s="3" t="s">
        <v>19</v>
      </c>
      <c r="C19" s="4"/>
      <c r="D19" s="4">
        <v>0</v>
      </c>
      <c r="E19" s="37">
        <v>0</v>
      </c>
      <c r="F19" s="3"/>
    </row>
    <row r="20" spans="1:6" ht="267" customHeight="1" thickBot="1">
      <c r="A20" s="6" t="s">
        <v>20</v>
      </c>
      <c r="B20" s="3" t="s">
        <v>21</v>
      </c>
      <c r="C20" s="4"/>
      <c r="D20" s="4"/>
      <c r="E20" s="42">
        <f>SUM(E21:E23)</f>
        <v>5</v>
      </c>
      <c r="F20" s="3"/>
    </row>
    <row r="21" spans="1:6" ht="33" customHeight="1" thickBot="1">
      <c r="A21" s="6"/>
      <c r="B21" s="3" t="s">
        <v>22</v>
      </c>
      <c r="C21" s="4"/>
      <c r="D21" s="4" t="s">
        <v>23</v>
      </c>
      <c r="E21" s="37">
        <v>5</v>
      </c>
      <c r="F21" s="3"/>
    </row>
    <row r="22" spans="1:6" ht="24" customHeight="1" thickBot="1">
      <c r="A22" s="6"/>
      <c r="B22" s="3" t="s">
        <v>24</v>
      </c>
      <c r="C22" s="4"/>
      <c r="D22" s="4" t="s">
        <v>25</v>
      </c>
      <c r="E22" s="37"/>
      <c r="F22" s="3"/>
    </row>
    <row r="23" spans="1:6" ht="24" customHeight="1" thickBot="1">
      <c r="A23" s="6"/>
      <c r="B23" s="3" t="s">
        <v>26</v>
      </c>
      <c r="C23" s="4"/>
      <c r="D23" s="4" t="s">
        <v>27</v>
      </c>
      <c r="E23" s="37"/>
      <c r="F23" s="3"/>
    </row>
    <row r="24" spans="1:11" ht="165" customHeight="1" thickBot="1">
      <c r="A24" s="5" t="s">
        <v>82</v>
      </c>
      <c r="B24" s="7" t="s">
        <v>83</v>
      </c>
      <c r="C24" s="1" t="s">
        <v>13</v>
      </c>
      <c r="D24" s="22"/>
      <c r="E24" s="43">
        <f>SUM(E25:E27)</f>
        <v>5</v>
      </c>
      <c r="F24" s="24" t="s">
        <v>28</v>
      </c>
      <c r="G24" t="s">
        <v>129</v>
      </c>
      <c r="H24" t="s">
        <v>125</v>
      </c>
      <c r="I24" t="s">
        <v>126</v>
      </c>
      <c r="J24" t="s">
        <v>127</v>
      </c>
      <c r="K24" s="44"/>
    </row>
    <row r="25" spans="1:10" ht="33" customHeight="1" thickBot="1">
      <c r="A25" s="17"/>
      <c r="B25" s="18" t="s">
        <v>29</v>
      </c>
      <c r="C25" s="19"/>
      <c r="D25" s="19" t="s">
        <v>23</v>
      </c>
      <c r="E25" s="36">
        <v>5</v>
      </c>
      <c r="F25" s="18"/>
      <c r="G25">
        <v>2012</v>
      </c>
      <c r="H25" s="45">
        <v>81573690</v>
      </c>
      <c r="I25" s="45">
        <v>113586350</v>
      </c>
      <c r="J25">
        <f>100*H25/I25</f>
        <v>71.81645505820022</v>
      </c>
    </row>
    <row r="26" spans="1:10" ht="24" customHeight="1" thickBot="1">
      <c r="A26" s="6"/>
      <c r="B26" s="3" t="s">
        <v>30</v>
      </c>
      <c r="C26" s="4"/>
      <c r="D26" s="4" t="s">
        <v>31</v>
      </c>
      <c r="E26" s="37"/>
      <c r="F26" s="3"/>
      <c r="G26">
        <v>2011</v>
      </c>
      <c r="H26" s="45">
        <v>8188770</v>
      </c>
      <c r="I26" s="45">
        <v>61713270.49</v>
      </c>
      <c r="J26">
        <f>100*H26/I26</f>
        <v>13.269058559012693</v>
      </c>
    </row>
    <row r="27" spans="1:10" ht="24" customHeight="1" thickBot="1">
      <c r="A27" s="6"/>
      <c r="B27" s="3" t="s">
        <v>32</v>
      </c>
      <c r="C27" s="4"/>
      <c r="D27" s="4" t="s">
        <v>27</v>
      </c>
      <c r="E27" s="37"/>
      <c r="F27" s="3"/>
      <c r="G27" s="44" t="s">
        <v>128</v>
      </c>
      <c r="J27">
        <f>J25-J26</f>
        <v>58.54739649918753</v>
      </c>
    </row>
    <row r="28" spans="1:10" ht="213.75" customHeight="1" thickBot="1">
      <c r="A28" s="49" t="s">
        <v>84</v>
      </c>
      <c r="B28" s="60" t="s">
        <v>85</v>
      </c>
      <c r="C28" s="62" t="s">
        <v>13</v>
      </c>
      <c r="D28" s="51"/>
      <c r="E28" s="61">
        <f>SUM(E29:E31)</f>
        <v>0</v>
      </c>
      <c r="F28" s="60" t="s">
        <v>86</v>
      </c>
      <c r="G28" t="s">
        <v>129</v>
      </c>
      <c r="H28" t="s">
        <v>130</v>
      </c>
      <c r="I28" t="s">
        <v>126</v>
      </c>
      <c r="J28" t="s">
        <v>127</v>
      </c>
    </row>
    <row r="29" spans="1:10" ht="30.75" customHeight="1" thickBot="1">
      <c r="A29" s="53"/>
      <c r="B29" s="54" t="s">
        <v>33</v>
      </c>
      <c r="C29" s="55"/>
      <c r="D29" s="55" t="s">
        <v>23</v>
      </c>
      <c r="E29" s="55"/>
      <c r="F29" s="54"/>
      <c r="G29">
        <v>2012</v>
      </c>
      <c r="H29" s="45"/>
      <c r="I29" s="45"/>
      <c r="J29" t="e">
        <f>100*H29/I29</f>
        <v>#DIV/0!</v>
      </c>
    </row>
    <row r="30" spans="1:10" ht="33" customHeight="1" thickBot="1">
      <c r="A30" s="50"/>
      <c r="B30" s="60" t="s">
        <v>87</v>
      </c>
      <c r="C30" s="51"/>
      <c r="D30" s="51" t="s">
        <v>31</v>
      </c>
      <c r="E30" s="51"/>
      <c r="F30" s="50"/>
      <c r="G30">
        <v>2011</v>
      </c>
      <c r="H30" s="45"/>
      <c r="I30" s="45"/>
      <c r="J30" t="e">
        <f>100*H30/I30</f>
        <v>#DIV/0!</v>
      </c>
    </row>
    <row r="31" spans="1:10" ht="24" customHeight="1" thickBot="1">
      <c r="A31" s="53"/>
      <c r="B31" s="54" t="s">
        <v>34</v>
      </c>
      <c r="C31" s="55"/>
      <c r="D31" s="55" t="s">
        <v>27</v>
      </c>
      <c r="E31" s="55"/>
      <c r="F31" s="54"/>
      <c r="G31" s="44" t="s">
        <v>128</v>
      </c>
      <c r="J31" t="e">
        <f>J29-J30</f>
        <v>#DIV/0!</v>
      </c>
    </row>
    <row r="32" spans="1:6" ht="24" customHeight="1" thickBot="1">
      <c r="A32" s="2" t="s">
        <v>35</v>
      </c>
      <c r="B32" s="3"/>
      <c r="C32" s="4"/>
      <c r="D32" s="4"/>
      <c r="E32" s="37"/>
      <c r="F32" s="3"/>
    </row>
    <row r="33" spans="1:9" ht="126.75" thickBot="1">
      <c r="A33" s="5" t="s">
        <v>88</v>
      </c>
      <c r="B33" s="7" t="s">
        <v>89</v>
      </c>
      <c r="C33" s="1" t="s">
        <v>13</v>
      </c>
      <c r="D33" s="22"/>
      <c r="E33" s="41">
        <f>SUM(E34:E39)</f>
        <v>5</v>
      </c>
      <c r="F33" s="7" t="s">
        <v>78</v>
      </c>
      <c r="G33" t="s">
        <v>131</v>
      </c>
      <c r="H33" t="s">
        <v>132</v>
      </c>
      <c r="I33" t="s">
        <v>127</v>
      </c>
    </row>
    <row r="34" spans="1:9" ht="24" customHeight="1" thickBot="1">
      <c r="A34" s="17"/>
      <c r="B34" s="18" t="s">
        <v>36</v>
      </c>
      <c r="C34" s="19"/>
      <c r="D34" s="19" t="s">
        <v>23</v>
      </c>
      <c r="E34" s="36">
        <v>5</v>
      </c>
      <c r="F34" s="18"/>
      <c r="G34" s="45">
        <v>57805247.92</v>
      </c>
      <c r="H34" s="45">
        <v>61713270.49</v>
      </c>
      <c r="I34">
        <f>100*(1-G34/H34)</f>
        <v>6.332548152075745</v>
      </c>
    </row>
    <row r="35" spans="1:6" ht="24" customHeight="1" thickBot="1">
      <c r="A35" s="6"/>
      <c r="B35" s="3" t="s">
        <v>15</v>
      </c>
      <c r="C35" s="4"/>
      <c r="D35" s="4" t="s">
        <v>37</v>
      </c>
      <c r="E35" s="37"/>
      <c r="F35" s="48"/>
    </row>
    <row r="36" spans="1:6" ht="24" customHeight="1" thickBot="1">
      <c r="A36" s="6"/>
      <c r="B36" s="3" t="s">
        <v>38</v>
      </c>
      <c r="C36" s="4"/>
      <c r="D36" s="4">
        <v>3</v>
      </c>
      <c r="E36" s="37"/>
      <c r="F36" s="48"/>
    </row>
    <row r="37" spans="1:6" ht="24" customHeight="1" thickBot="1">
      <c r="A37" s="6"/>
      <c r="B37" s="3" t="s">
        <v>39</v>
      </c>
      <c r="C37" s="4"/>
      <c r="D37" s="4" t="s">
        <v>40</v>
      </c>
      <c r="E37" s="37"/>
      <c r="F37" s="3"/>
    </row>
    <row r="38" spans="1:6" ht="24" customHeight="1" thickBot="1">
      <c r="A38" s="6"/>
      <c r="B38" s="3" t="s">
        <v>41</v>
      </c>
      <c r="C38" s="4"/>
      <c r="D38" s="4" t="s">
        <v>31</v>
      </c>
      <c r="E38" s="37"/>
      <c r="F38" s="3"/>
    </row>
    <row r="39" spans="1:6" ht="24" customHeight="1" thickBot="1">
      <c r="A39" s="6"/>
      <c r="B39" s="3" t="s">
        <v>42</v>
      </c>
      <c r="C39" s="4"/>
      <c r="D39" s="4" t="s">
        <v>27</v>
      </c>
      <c r="E39" s="37"/>
      <c r="F39" s="3"/>
    </row>
    <row r="40" spans="1:6" ht="98.25" customHeight="1" thickBot="1">
      <c r="A40" s="49" t="s">
        <v>90</v>
      </c>
      <c r="B40" s="50" t="s">
        <v>43</v>
      </c>
      <c r="C40" s="51"/>
      <c r="D40" s="51"/>
      <c r="E40" s="52">
        <f>SUM(E41:E43)</f>
        <v>0</v>
      </c>
      <c r="F40" s="50"/>
    </row>
    <row r="41" spans="1:6" ht="33" customHeight="1" thickBot="1">
      <c r="A41" s="53"/>
      <c r="B41" s="54" t="s">
        <v>44</v>
      </c>
      <c r="C41" s="55"/>
      <c r="D41" s="55" t="s">
        <v>37</v>
      </c>
      <c r="E41" s="55"/>
      <c r="F41" s="54"/>
    </row>
    <row r="42" spans="1:6" ht="45.75" customHeight="1" thickBot="1">
      <c r="A42" s="56"/>
      <c r="B42" s="57" t="s">
        <v>45</v>
      </c>
      <c r="C42" s="58"/>
      <c r="D42" s="58" t="s">
        <v>31</v>
      </c>
      <c r="E42" s="58"/>
      <c r="F42" s="57"/>
    </row>
    <row r="43" spans="1:6" ht="33.75" customHeight="1" thickBot="1">
      <c r="A43" s="53"/>
      <c r="B43" s="54" t="s">
        <v>91</v>
      </c>
      <c r="C43" s="59"/>
      <c r="D43" s="59" t="s">
        <v>27</v>
      </c>
      <c r="E43" s="59"/>
      <c r="F43" s="53"/>
    </row>
    <row r="44" spans="1:6" ht="66.75" customHeight="1" thickBot="1">
      <c r="A44" s="5" t="s">
        <v>92</v>
      </c>
      <c r="B44" s="24" t="s">
        <v>46</v>
      </c>
      <c r="C44" s="21"/>
      <c r="D44" s="21"/>
      <c r="E44" s="40">
        <f>SUM(E45:E46)</f>
        <v>5</v>
      </c>
      <c r="F44" s="5"/>
    </row>
    <row r="45" spans="1:6" ht="50.25" customHeight="1" thickBot="1">
      <c r="A45" s="17"/>
      <c r="B45" s="18" t="s">
        <v>47</v>
      </c>
      <c r="C45" s="19"/>
      <c r="D45" s="19" t="s">
        <v>23</v>
      </c>
      <c r="E45" s="36">
        <v>5</v>
      </c>
      <c r="F45" s="18"/>
    </row>
    <row r="46" spans="1:6" ht="52.5" customHeight="1" thickBot="1">
      <c r="A46" s="6"/>
      <c r="B46" s="3" t="s">
        <v>48</v>
      </c>
      <c r="C46" s="4"/>
      <c r="D46" s="4" t="s">
        <v>27</v>
      </c>
      <c r="E46" s="37"/>
      <c r="F46" s="3"/>
    </row>
    <row r="47" spans="1:9" ht="126.75" thickBot="1">
      <c r="A47" s="5" t="s">
        <v>93</v>
      </c>
      <c r="B47" s="7" t="s">
        <v>94</v>
      </c>
      <c r="C47" s="1" t="s">
        <v>13</v>
      </c>
      <c r="D47" s="22"/>
      <c r="E47" s="41">
        <f>SUM(E48:E50)</f>
        <v>5</v>
      </c>
      <c r="F47" s="7" t="s">
        <v>78</v>
      </c>
      <c r="G47" t="s">
        <v>133</v>
      </c>
      <c r="H47" t="s">
        <v>132</v>
      </c>
      <c r="I47" t="s">
        <v>127</v>
      </c>
    </row>
    <row r="48" spans="1:9" ht="24" customHeight="1" thickBot="1">
      <c r="A48" s="17"/>
      <c r="B48" s="18" t="s">
        <v>7</v>
      </c>
      <c r="C48" s="19"/>
      <c r="D48" s="19" t="s">
        <v>23</v>
      </c>
      <c r="E48" s="36">
        <v>5</v>
      </c>
      <c r="F48" s="18"/>
      <c r="G48">
        <v>4712824.89</v>
      </c>
      <c r="H48" s="45">
        <v>57805247.92</v>
      </c>
      <c r="I48">
        <f>100*G48/H48</f>
        <v>8.152936038821853</v>
      </c>
    </row>
    <row r="49" spans="1:6" ht="24" customHeight="1" thickBot="1">
      <c r="A49" s="6"/>
      <c r="B49" s="3" t="s">
        <v>49</v>
      </c>
      <c r="C49" s="4"/>
      <c r="D49" s="4" t="s">
        <v>25</v>
      </c>
      <c r="E49" s="37"/>
      <c r="F49" s="48"/>
    </row>
    <row r="50" spans="1:6" ht="24" customHeight="1" thickBot="1">
      <c r="A50" s="6"/>
      <c r="B50" s="3" t="s">
        <v>50</v>
      </c>
      <c r="C50" s="4"/>
      <c r="D50" s="4" t="s">
        <v>27</v>
      </c>
      <c r="E50" s="37"/>
      <c r="F50" s="48"/>
    </row>
    <row r="51" spans="1:6" ht="191.25" customHeight="1" thickBot="1">
      <c r="A51" s="49" t="s">
        <v>95</v>
      </c>
      <c r="B51" s="60" t="s">
        <v>96</v>
      </c>
      <c r="C51" s="51"/>
      <c r="D51" s="51"/>
      <c r="E51" s="52">
        <f>SUM(E52:E55)</f>
        <v>0</v>
      </c>
      <c r="F51" s="50"/>
    </row>
    <row r="52" spans="1:6" ht="34.5" customHeight="1" thickBot="1">
      <c r="A52" s="53"/>
      <c r="B52" s="54" t="s">
        <v>51</v>
      </c>
      <c r="C52" s="55"/>
      <c r="D52" s="55" t="s">
        <v>23</v>
      </c>
      <c r="E52" s="55"/>
      <c r="F52" s="54"/>
    </row>
    <row r="53" spans="1:6" ht="37.5" customHeight="1" thickBot="1">
      <c r="A53" s="56"/>
      <c r="B53" s="57" t="s">
        <v>52</v>
      </c>
      <c r="C53" s="58"/>
      <c r="D53" s="58" t="s">
        <v>37</v>
      </c>
      <c r="E53" s="58"/>
      <c r="F53" s="57"/>
    </row>
    <row r="54" spans="1:6" ht="33.75" customHeight="1" thickBot="1">
      <c r="A54" s="56"/>
      <c r="B54" s="57" t="s">
        <v>53</v>
      </c>
      <c r="C54" s="58"/>
      <c r="D54" s="58" t="s">
        <v>25</v>
      </c>
      <c r="E54" s="58"/>
      <c r="F54" s="57"/>
    </row>
    <row r="55" spans="1:6" ht="49.5" customHeight="1" thickBot="1">
      <c r="A55" s="56"/>
      <c r="B55" s="57" t="s">
        <v>54</v>
      </c>
      <c r="C55" s="58"/>
      <c r="D55" s="58" t="s">
        <v>27</v>
      </c>
      <c r="E55" s="58"/>
      <c r="F55" s="57"/>
    </row>
    <row r="56" spans="1:7" ht="128.25" customHeight="1" thickBot="1">
      <c r="A56" s="50" t="s">
        <v>55</v>
      </c>
      <c r="B56" s="50" t="s">
        <v>56</v>
      </c>
      <c r="C56" s="51" t="s">
        <v>57</v>
      </c>
      <c r="D56" s="51"/>
      <c r="E56" s="61">
        <f>SUM(E57:E62)</f>
        <v>0</v>
      </c>
      <c r="F56" s="60" t="s">
        <v>78</v>
      </c>
      <c r="G56" t="s">
        <v>124</v>
      </c>
    </row>
    <row r="57" spans="1:6" ht="24" customHeight="1" thickBot="1">
      <c r="A57" s="53"/>
      <c r="B57" s="54" t="s">
        <v>7</v>
      </c>
      <c r="C57" s="55"/>
      <c r="D57" s="55" t="s">
        <v>23</v>
      </c>
      <c r="E57" s="55"/>
      <c r="F57" s="54"/>
    </row>
    <row r="58" spans="1:6" ht="24" customHeight="1" thickBot="1">
      <c r="A58" s="56"/>
      <c r="B58" s="57" t="s">
        <v>58</v>
      </c>
      <c r="C58" s="58"/>
      <c r="D58" s="58" t="s">
        <v>37</v>
      </c>
      <c r="E58" s="58"/>
      <c r="F58" s="57"/>
    </row>
    <row r="59" spans="1:6" ht="24" customHeight="1" thickBot="1">
      <c r="A59" s="56"/>
      <c r="B59" s="57" t="s">
        <v>38</v>
      </c>
      <c r="C59" s="58"/>
      <c r="D59" s="58" t="s">
        <v>25</v>
      </c>
      <c r="E59" s="58"/>
      <c r="F59" s="57"/>
    </row>
    <row r="60" spans="1:6" ht="24" customHeight="1" thickBot="1">
      <c r="A60" s="56"/>
      <c r="B60" s="57" t="s">
        <v>59</v>
      </c>
      <c r="C60" s="58"/>
      <c r="D60" s="58" t="s">
        <v>40</v>
      </c>
      <c r="E60" s="58"/>
      <c r="F60" s="57"/>
    </row>
    <row r="61" spans="1:6" ht="24" customHeight="1" thickBot="1">
      <c r="A61" s="56"/>
      <c r="B61" s="57" t="s">
        <v>60</v>
      </c>
      <c r="C61" s="58"/>
      <c r="D61" s="58" t="s">
        <v>31</v>
      </c>
      <c r="E61" s="58"/>
      <c r="F61" s="57"/>
    </row>
    <row r="62" spans="1:6" ht="24" customHeight="1" thickBot="1">
      <c r="A62" s="56"/>
      <c r="B62" s="57" t="s">
        <v>42</v>
      </c>
      <c r="C62" s="58"/>
      <c r="D62" s="58" t="s">
        <v>27</v>
      </c>
      <c r="E62" s="58"/>
      <c r="F62" s="57"/>
    </row>
    <row r="63" spans="1:6" ht="24" customHeight="1" thickBot="1">
      <c r="A63" s="2" t="s">
        <v>61</v>
      </c>
      <c r="B63" s="3"/>
      <c r="C63" s="4"/>
      <c r="D63" s="4"/>
      <c r="E63" s="37"/>
      <c r="F63" s="3"/>
    </row>
    <row r="64" spans="1:6" ht="126.75" thickBot="1">
      <c r="A64" s="5" t="s">
        <v>97</v>
      </c>
      <c r="B64" s="7" t="s">
        <v>98</v>
      </c>
      <c r="C64" s="22"/>
      <c r="D64" s="22"/>
      <c r="E64" s="43">
        <f>SUM(E65:E66)</f>
        <v>0</v>
      </c>
      <c r="F64" s="24"/>
    </row>
    <row r="65" spans="1:6" ht="24" customHeight="1" thickBot="1">
      <c r="A65" s="17"/>
      <c r="B65" s="18" t="s">
        <v>62</v>
      </c>
      <c r="C65" s="19"/>
      <c r="D65" s="19" t="s">
        <v>23</v>
      </c>
      <c r="E65" s="36"/>
      <c r="F65" s="18"/>
    </row>
    <row r="66" spans="1:6" ht="24" customHeight="1" thickBot="1">
      <c r="A66" s="6"/>
      <c r="B66" s="3" t="s">
        <v>63</v>
      </c>
      <c r="C66" s="4"/>
      <c r="D66" s="4" t="s">
        <v>27</v>
      </c>
      <c r="E66" s="37">
        <v>0</v>
      </c>
      <c r="F66" s="3"/>
    </row>
    <row r="67" spans="1:6" ht="64.5" customHeight="1" thickBot="1">
      <c r="A67" s="5" t="s">
        <v>99</v>
      </c>
      <c r="B67" s="24" t="s">
        <v>64</v>
      </c>
      <c r="C67" s="22"/>
      <c r="D67" s="22"/>
      <c r="E67" s="43">
        <f>SUM(E68:E69)</f>
        <v>5</v>
      </c>
      <c r="F67" s="24"/>
    </row>
    <row r="68" spans="1:6" ht="50.25" customHeight="1" thickBot="1">
      <c r="A68" s="17"/>
      <c r="B68" s="18" t="s">
        <v>65</v>
      </c>
      <c r="C68" s="19"/>
      <c r="D68" s="19" t="s">
        <v>23</v>
      </c>
      <c r="E68" s="36">
        <v>5</v>
      </c>
      <c r="F68" s="18"/>
    </row>
    <row r="69" spans="1:6" ht="50.25" customHeight="1" thickBot="1">
      <c r="A69" s="6"/>
      <c r="B69" s="3" t="s">
        <v>66</v>
      </c>
      <c r="C69" s="4"/>
      <c r="D69" s="4" t="s">
        <v>27</v>
      </c>
      <c r="E69" s="37"/>
      <c r="F69" s="3"/>
    </row>
    <row r="70" spans="1:6" ht="24" customHeight="1" thickBot="1">
      <c r="A70" s="2" t="s">
        <v>67</v>
      </c>
      <c r="B70" s="3"/>
      <c r="C70" s="4"/>
      <c r="D70" s="4"/>
      <c r="E70" s="37"/>
      <c r="F70" s="3"/>
    </row>
    <row r="71" spans="1:6" ht="129" customHeight="1" thickBot="1">
      <c r="A71" s="6" t="s">
        <v>100</v>
      </c>
      <c r="B71" s="3" t="s">
        <v>69</v>
      </c>
      <c r="C71" s="4"/>
      <c r="D71" s="4"/>
      <c r="E71" s="42">
        <f>SUM(E72:E73)</f>
        <v>5</v>
      </c>
      <c r="F71" s="3"/>
    </row>
    <row r="72" spans="1:6" ht="24" customHeight="1" thickBot="1">
      <c r="A72" s="6"/>
      <c r="B72" s="3" t="s">
        <v>70</v>
      </c>
      <c r="C72" s="4"/>
      <c r="D72" s="4" t="s">
        <v>23</v>
      </c>
      <c r="E72" s="37">
        <v>5</v>
      </c>
      <c r="F72" s="3"/>
    </row>
    <row r="73" spans="1:6" ht="24" customHeight="1" thickBot="1">
      <c r="A73" s="6"/>
      <c r="B73" s="3" t="s">
        <v>71</v>
      </c>
      <c r="C73" s="4"/>
      <c r="D73" s="4" t="s">
        <v>27</v>
      </c>
      <c r="E73" s="37"/>
      <c r="F73" s="3"/>
    </row>
    <row r="74" spans="1:6" ht="66" customHeight="1" thickBot="1">
      <c r="A74" s="5" t="s">
        <v>101</v>
      </c>
      <c r="B74" s="24" t="s">
        <v>72</v>
      </c>
      <c r="C74" s="22"/>
      <c r="D74" s="22"/>
      <c r="E74" s="43">
        <f>SUM(E75:E76)</f>
        <v>5</v>
      </c>
      <c r="F74" s="24"/>
    </row>
    <row r="75" spans="1:6" ht="48" thickBot="1">
      <c r="A75" s="17"/>
      <c r="B75" s="18" t="s">
        <v>73</v>
      </c>
      <c r="C75" s="19"/>
      <c r="D75" s="19" t="s">
        <v>23</v>
      </c>
      <c r="E75" s="36">
        <v>5</v>
      </c>
      <c r="F75" s="18"/>
    </row>
    <row r="76" spans="1:6" ht="48" thickBot="1">
      <c r="A76" s="6"/>
      <c r="B76" s="3" t="s">
        <v>74</v>
      </c>
      <c r="C76" s="4"/>
      <c r="D76" s="4">
        <v>0</v>
      </c>
      <c r="E76" s="37"/>
      <c r="F76" s="3"/>
    </row>
    <row r="77" spans="1:6" ht="95.25" thickBot="1">
      <c r="A77" s="49" t="s">
        <v>102</v>
      </c>
      <c r="B77" s="60" t="s">
        <v>103</v>
      </c>
      <c r="C77" s="51"/>
      <c r="D77" s="51"/>
      <c r="E77" s="52">
        <f>SUM(E78:E79)</f>
        <v>0</v>
      </c>
      <c r="F77" s="50"/>
    </row>
    <row r="78" spans="1:6" ht="32.25" thickBot="1">
      <c r="A78" s="53"/>
      <c r="B78" s="54" t="s">
        <v>75</v>
      </c>
      <c r="C78" s="55"/>
      <c r="D78" s="55" t="s">
        <v>23</v>
      </c>
      <c r="E78" s="55"/>
      <c r="F78" s="54"/>
    </row>
    <row r="79" spans="1:6" ht="32.25" thickBot="1">
      <c r="A79" s="56"/>
      <c r="B79" s="57" t="s">
        <v>76</v>
      </c>
      <c r="C79" s="58"/>
      <c r="D79" s="58" t="s">
        <v>25</v>
      </c>
      <c r="E79" s="58"/>
      <c r="F79" s="57"/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Lord</cp:lastModifiedBy>
  <cp:lastPrinted>2012-02-22T02:44:38Z</cp:lastPrinted>
  <dcterms:created xsi:type="dcterms:W3CDTF">2012-02-15T05:04:28Z</dcterms:created>
  <dcterms:modified xsi:type="dcterms:W3CDTF">2012-08-29T01:08:40Z</dcterms:modified>
  <cp:category/>
  <cp:version/>
  <cp:contentType/>
  <cp:contentStatus/>
</cp:coreProperties>
</file>