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ORMSEKTOR\UserLinks\Папки пользователей\Товмасян\От Бегункова\РАЗМЕСТИТЬ\"/>
    </mc:Choice>
  </mc:AlternateContent>
  <bookViews>
    <workbookView xWindow="0" yWindow="0" windowWidth="28800" windowHeight="12345" tabRatio="775"/>
  </bookViews>
  <sheets>
    <sheet name="Экология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2" l="1"/>
  <c r="K73" i="12"/>
  <c r="J73" i="12"/>
  <c r="I73" i="12"/>
  <c r="H73" i="12"/>
  <c r="G73" i="12"/>
  <c r="L72" i="12"/>
  <c r="K72" i="12"/>
  <c r="J72" i="12"/>
  <c r="I72" i="12"/>
  <c r="H72" i="12"/>
  <c r="G72" i="12"/>
  <c r="L71" i="12"/>
  <c r="K71" i="12"/>
  <c r="J71" i="12"/>
  <c r="I71" i="12"/>
  <c r="H71" i="12"/>
  <c r="G71" i="12"/>
  <c r="L70" i="12"/>
  <c r="K70" i="12"/>
  <c r="J70" i="12"/>
  <c r="I70" i="12"/>
  <c r="H70" i="12"/>
  <c r="G70" i="12"/>
  <c r="M68" i="12"/>
  <c r="M67" i="12"/>
  <c r="M66" i="12"/>
  <c r="M65" i="12"/>
  <c r="L64" i="12"/>
  <c r="K64" i="12"/>
  <c r="J64" i="12"/>
  <c r="I64" i="12"/>
  <c r="H64" i="12"/>
  <c r="G64" i="12"/>
  <c r="M64" i="12" s="1"/>
  <c r="M63" i="12"/>
  <c r="M62" i="12"/>
  <c r="M61" i="12"/>
  <c r="M60" i="12"/>
  <c r="L59" i="12"/>
  <c r="K59" i="12"/>
  <c r="J59" i="12"/>
  <c r="I59" i="12"/>
  <c r="H59" i="12"/>
  <c r="G59" i="12"/>
  <c r="M58" i="12"/>
  <c r="M57" i="12"/>
  <c r="M56" i="12"/>
  <c r="M55" i="12"/>
  <c r="L54" i="12"/>
  <c r="K54" i="12"/>
  <c r="J54" i="12"/>
  <c r="I54" i="12"/>
  <c r="H54" i="12"/>
  <c r="G54" i="12"/>
  <c r="M54" i="12" s="1"/>
  <c r="M53" i="12"/>
  <c r="M52" i="12"/>
  <c r="M51" i="12"/>
  <c r="M50" i="12"/>
  <c r="L49" i="12"/>
  <c r="K49" i="12"/>
  <c r="J49" i="12"/>
  <c r="I49" i="12"/>
  <c r="H49" i="12"/>
  <c r="G49" i="12"/>
  <c r="M48" i="12"/>
  <c r="M47" i="12"/>
  <c r="M46" i="12"/>
  <c r="M45" i="12"/>
  <c r="L44" i="12"/>
  <c r="K44" i="12"/>
  <c r="J44" i="12"/>
  <c r="I44" i="12"/>
  <c r="H44" i="12"/>
  <c r="G44" i="12"/>
  <c r="M44" i="12" s="1"/>
  <c r="M72" i="12" l="1"/>
  <c r="M49" i="12"/>
  <c r="M59" i="12"/>
  <c r="I69" i="12"/>
  <c r="M70" i="12"/>
  <c r="K69" i="12"/>
  <c r="J69" i="12"/>
  <c r="M71" i="12"/>
  <c r="H69" i="12"/>
  <c r="L69" i="12"/>
  <c r="M73" i="12"/>
  <c r="M69" i="12"/>
  <c r="G69" i="12"/>
</calcChain>
</file>

<file path=xl/sharedStrings.xml><?xml version="1.0" encoding="utf-8"?>
<sst xmlns="http://schemas.openxmlformats.org/spreadsheetml/2006/main" count="135" uniqueCount="73">
  <si>
    <t>№
 п.п.</t>
  </si>
  <si>
    <t>3</t>
  </si>
  <si>
    <t>4</t>
  </si>
  <si>
    <t>5</t>
  </si>
  <si>
    <t>2</t>
  </si>
  <si>
    <t>6</t>
  </si>
  <si>
    <t>Наименование показателя</t>
  </si>
  <si>
    <t>Базовое значение</t>
  </si>
  <si>
    <t>1</t>
  </si>
  <si>
    <t>Количество новых созданных особо охраняемых природных территорий в Приморском крае, шт.</t>
  </si>
  <si>
    <t>Увеличение численности редких и находящихся под угрозой исчезновения видов животных, особей (тигр и дальневосточный леопард)</t>
  </si>
  <si>
    <t>Увеличение количества посетителей на особо охраняемых природных территориях тыс. человек</t>
  </si>
  <si>
    <t>Отношение площади лесовосстановления и лесоразведения к площади вырубленных и погибших лесных насаждений, %</t>
  </si>
  <si>
    <t>Значение показателя</t>
  </si>
  <si>
    <t>Ответственный</t>
  </si>
  <si>
    <t>Сроки реализации</t>
  </si>
  <si>
    <t>Всего</t>
  </si>
  <si>
    <t>Потребность в финансировании, млн руб.</t>
  </si>
  <si>
    <t>Мероприятия</t>
  </si>
  <si>
    <t>Значение</t>
  </si>
  <si>
    <t>Дата</t>
  </si>
  <si>
    <t>2019 г.</t>
  </si>
  <si>
    <t>2020 г.</t>
  </si>
  <si>
    <t>2021 г.</t>
  </si>
  <si>
    <t>2022 г.</t>
  </si>
  <si>
    <t>2023 г.</t>
  </si>
  <si>
    <t>2024 г.</t>
  </si>
  <si>
    <t>Источник финасирования</t>
  </si>
  <si>
    <t>федеральный бюджет</t>
  </si>
  <si>
    <t>краевой бюджет</t>
  </si>
  <si>
    <t>бюджет муниципального образования</t>
  </si>
  <si>
    <t>Наименование мероприятия (объекта)</t>
  </si>
  <si>
    <t>Всего по мероприятиям (объектам), в том числе</t>
  </si>
  <si>
    <t>12.2017</t>
  </si>
  <si>
    <t>Указать общую сумму по всем мерпориятиям в рамках показателя</t>
  </si>
  <si>
    <t>Проект 1. Чистый край</t>
  </si>
  <si>
    <t>Ликвидированы все выявленные на 1 января 2018 г. несанкционированные свалки в границах городов, шт.</t>
  </si>
  <si>
    <t>Численность населения, качество жизни которого улучшится в связи с ликвидацией выявленных на 1 января 2018 г. несанкционированных свалкок в границах городов и наиболее опасных объектов накопленного экологического ущерба, тыс. чел.</t>
  </si>
  <si>
    <t>Общая площадь восстановленных, в том числе рекультивированных земель подверженных негативному воздействию накопленного вреда окружающей среде, гектар</t>
  </si>
  <si>
    <t>12.2018</t>
  </si>
  <si>
    <t>Проект 2. Создание комплексной отрасли по обращению с твердыми коммунальными отходами</t>
  </si>
  <si>
    <t>Доля импорта оборудования для обработки и утилизации твердых коммунальных отходов,%</t>
  </si>
  <si>
    <t>Количество разработанных электронных моделей, шт.</t>
  </si>
  <si>
    <t>Доля твердых коммунальных отходов, направленных на утилизацию, в общем объеме образованных твердых коммунальных отходов, %</t>
  </si>
  <si>
    <t>Доля твердых коммунальных отходов, направленных на обработку в общем объеме образованных твердых коммунальных отходов, %</t>
  </si>
  <si>
    <t>Проект 3. Чистая вода</t>
  </si>
  <si>
    <t>Доля населения Российской Федерации, обеспеченного качественной питьевой водой из систем централизованного водоснабжения, %</t>
  </si>
  <si>
    <t>Доля городского населения Российской Федерации, обеспеченного качественной питьевой водой из систем централизованного водоснабжения, %</t>
  </si>
  <si>
    <t>Прирост общей площади особо охраняемых природных территорий регионального значения не менее, тыс.га. га</t>
  </si>
  <si>
    <t>Увеличение протяженности объектов инфраструктуры для экологического туризма в особо охраняемых природных территориях регионального значения, км</t>
  </si>
  <si>
    <t>Сохранение эталонных водных объектов, расположенных в пределах особо охраняемых природных территорий регионального значения, тыс. га акватории</t>
  </si>
  <si>
    <t>5.0</t>
  </si>
  <si>
    <t>Проект 4. Сохранение биологического разнообразия и развитие экологического туризма</t>
  </si>
  <si>
    <t>Проект 5. Сохранение лесов</t>
  </si>
  <si>
    <t>08.2018</t>
  </si>
  <si>
    <t>ДОРОЖНАЯ КАРТА
по достижению показателей Указа Президента Российской Федерации от 07.05.2018 № 204</t>
  </si>
  <si>
    <t>VI. ЭКОЛОГИЯ</t>
  </si>
  <si>
    <t>01.01.2019-31.12.2024</t>
  </si>
  <si>
    <t>городской округ Спасск-Дальний</t>
  </si>
  <si>
    <t>Водовод от Вишневского гидроузла до ВНС-3 (водоочистная станция)</t>
  </si>
  <si>
    <t>всего</t>
  </si>
  <si>
    <t>Реконструкция ГТС Вишневского водохранилища вг. Спасск-Дальний с разработкой ПСД</t>
  </si>
  <si>
    <t>Строительство системы водоснабжения севоревосточной части городского округа Спасск-дальний</t>
  </si>
  <si>
    <t xml:space="preserve">Насосная станция  2-го подъема "Обезжилезивания" переключение нагрузки на Вишневксий гидроузел. </t>
  </si>
  <si>
    <t>Наячальник управления ЖКХ Симоненко О.С.</t>
  </si>
  <si>
    <t>Модернизация системы водоснабжения города, замена 146,1 км.</t>
  </si>
  <si>
    <t>Показатель 1 -  Доля городского населения Российской Федерации, обеспеченного качественной питьевой водой из систем централизованного водоснабжения, %</t>
  </si>
  <si>
    <t>1.1.</t>
  </si>
  <si>
    <t>1.2.</t>
  </si>
  <si>
    <t>1.3.</t>
  </si>
  <si>
    <t>1.4.</t>
  </si>
  <si>
    <t>1.5.</t>
  </si>
  <si>
    <t>внебюджетные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</si>
</sst>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2" fontId="3" fillId="0" borderId="0">
      <alignment horizontal="center" vertical="top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>
      <protection locked="0"/>
    </xf>
  </cellStyleXfs>
  <cellXfs count="65">
    <xf numFmtId="0" fontId="0" fillId="0" borderId="0" xfId="0"/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" fontId="4" fillId="3" borderId="14" xfId="0" applyNumberFormat="1" applyFont="1" applyFill="1" applyBorder="1" applyAlignment="1">
      <alignment horizontal="center" vertical="center" wrapText="1"/>
    </xf>
  </cellXfs>
  <cellStyles count="7">
    <cellStyle name="st_table_cell_number" xfId="1"/>
    <cellStyle name="Обычный" xfId="0" builtinId="0"/>
    <cellStyle name="Обычный 2 2" xfId="6"/>
    <cellStyle name="Обычный 2 5" xfId="2"/>
    <cellStyle name="Обычный 3" xfId="4"/>
    <cellStyle name="Обычный 3 3" xfId="5"/>
    <cellStyle name="Обычный 4 2" xfId="3"/>
  </cellStyles>
  <dxfs count="0"/>
  <tableStyles count="0" defaultTableStyle="TableStyleMedium2" defaultPivotStyle="PivotStyleLight16"/>
  <colors>
    <mruColors>
      <color rgb="FFFFFF66"/>
      <color rgb="FFFEBEF9"/>
      <color rgb="FFD1B2E8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14654</xdr:colOff>
      <xdr:row>0</xdr:row>
      <xdr:rowOff>43960</xdr:rowOff>
    </xdr:from>
    <xdr:to>
      <xdr:col>12</xdr:col>
      <xdr:colOff>571499</xdr:colOff>
      <xdr:row>10</xdr:row>
      <xdr:rowOff>117230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05692" y="43960"/>
          <a:ext cx="4337538" cy="2168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M73"/>
  <sheetViews>
    <sheetView tabSelected="1" view="pageBreakPreview" topLeftCell="A50" zoomScale="52" zoomScaleNormal="70" zoomScaleSheetLayoutView="52" workbookViewId="0">
      <selection activeCell="M19" sqref="M19"/>
    </sheetView>
  </sheetViews>
  <sheetFormatPr defaultRowHeight="15" x14ac:dyDescent="0.2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10" spans="1:12" ht="40.15" customHeight="1" x14ac:dyDescent="0.25"/>
    <row r="11" spans="1:12" ht="17.45" customHeight="1" x14ac:dyDescent="0.25"/>
    <row r="12" spans="1:12" ht="42.6" customHeight="1" x14ac:dyDescent="0.25">
      <c r="A12" s="25" t="s">
        <v>55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0" customHeight="1" x14ac:dyDescent="0.25">
      <c r="A13" s="25" t="s">
        <v>58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8" customHeight="1" x14ac:dyDescent="0.25"/>
    <row r="15" spans="1:12" ht="18.75" x14ac:dyDescent="0.25">
      <c r="A15" s="27" t="s">
        <v>56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</row>
    <row r="16" spans="1:12" ht="18" customHeight="1" x14ac:dyDescent="0.25">
      <c r="A16" s="49" t="s">
        <v>0</v>
      </c>
      <c r="B16" s="30" t="s">
        <v>6</v>
      </c>
      <c r="C16" s="22"/>
      <c r="D16" s="31" t="s">
        <v>7</v>
      </c>
      <c r="E16" s="32"/>
      <c r="F16" s="31" t="s">
        <v>13</v>
      </c>
      <c r="G16" s="33"/>
      <c r="H16" s="33"/>
      <c r="I16" s="33"/>
      <c r="J16" s="33"/>
      <c r="K16" s="32"/>
    </row>
    <row r="17" spans="1:11" ht="18.75" x14ac:dyDescent="0.25">
      <c r="A17" s="49"/>
      <c r="B17" s="30"/>
      <c r="C17" s="22"/>
      <c r="D17" s="22" t="s">
        <v>19</v>
      </c>
      <c r="E17" s="20" t="s">
        <v>20</v>
      </c>
      <c r="F17" s="20" t="s">
        <v>21</v>
      </c>
      <c r="G17" s="20" t="s">
        <v>22</v>
      </c>
      <c r="H17" s="22" t="s">
        <v>23</v>
      </c>
      <c r="I17" s="22" t="s">
        <v>24</v>
      </c>
      <c r="J17" s="22" t="s">
        <v>25</v>
      </c>
      <c r="K17" s="22" t="s">
        <v>26</v>
      </c>
    </row>
    <row r="18" spans="1:11" ht="19.5" x14ac:dyDescent="0.25">
      <c r="A18" s="50" t="s">
        <v>35</v>
      </c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63" customHeight="1" x14ac:dyDescent="0.25">
      <c r="A19" s="1" t="s">
        <v>8</v>
      </c>
      <c r="B19" s="2" t="s">
        <v>36</v>
      </c>
      <c r="C19" s="3"/>
      <c r="D19" s="5">
        <v>0</v>
      </c>
      <c r="E19" s="6" t="s">
        <v>39</v>
      </c>
      <c r="F19" s="5">
        <v>0</v>
      </c>
      <c r="G19" s="5">
        <v>1</v>
      </c>
      <c r="H19" s="5">
        <v>2</v>
      </c>
      <c r="I19" s="5">
        <v>4</v>
      </c>
      <c r="J19" s="5">
        <v>4</v>
      </c>
      <c r="K19" s="5">
        <v>4</v>
      </c>
    </row>
    <row r="20" spans="1:11" ht="18" customHeight="1" x14ac:dyDescent="0.25">
      <c r="A20" s="1" t="s">
        <v>4</v>
      </c>
      <c r="B20" s="4" t="s">
        <v>37</v>
      </c>
      <c r="C20" s="3"/>
      <c r="D20" s="5">
        <v>0</v>
      </c>
      <c r="E20" s="6" t="s">
        <v>39</v>
      </c>
      <c r="F20" s="5">
        <v>0</v>
      </c>
      <c r="G20" s="5">
        <v>116</v>
      </c>
      <c r="H20" s="5">
        <v>723</v>
      </c>
      <c r="I20" s="5">
        <v>787</v>
      </c>
      <c r="J20" s="5">
        <v>787</v>
      </c>
      <c r="K20" s="5">
        <v>787</v>
      </c>
    </row>
    <row r="21" spans="1:11" ht="75" x14ac:dyDescent="0.25">
      <c r="A21" s="1" t="s">
        <v>1</v>
      </c>
      <c r="B21" s="4" t="s">
        <v>38</v>
      </c>
      <c r="C21" s="3"/>
      <c r="D21" s="5">
        <v>0</v>
      </c>
      <c r="E21" s="6" t="s">
        <v>39</v>
      </c>
      <c r="F21" s="5">
        <v>0</v>
      </c>
      <c r="G21" s="5">
        <v>8</v>
      </c>
      <c r="H21" s="5">
        <v>12</v>
      </c>
      <c r="I21" s="5">
        <v>22.2</v>
      </c>
      <c r="J21" s="5">
        <v>22.2</v>
      </c>
      <c r="K21" s="5">
        <v>22.2</v>
      </c>
    </row>
    <row r="22" spans="1:11" ht="19.5" x14ac:dyDescent="0.25">
      <c r="A22" s="50" t="s">
        <v>40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ht="37.5" x14ac:dyDescent="0.25">
      <c r="A23" s="1" t="s">
        <v>8</v>
      </c>
      <c r="B23" s="2" t="s">
        <v>41</v>
      </c>
      <c r="C23" s="3"/>
      <c r="D23" s="5">
        <v>0</v>
      </c>
      <c r="E23" s="6" t="s">
        <v>39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8.75" x14ac:dyDescent="0.25">
      <c r="A24" s="1" t="s">
        <v>4</v>
      </c>
      <c r="B24" s="4" t="s">
        <v>42</v>
      </c>
      <c r="C24" s="3"/>
      <c r="D24" s="5">
        <v>0</v>
      </c>
      <c r="E24" s="6" t="s">
        <v>39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</row>
    <row r="25" spans="1:11" ht="18" customHeight="1" x14ac:dyDescent="0.25">
      <c r="A25" s="1" t="s">
        <v>1</v>
      </c>
      <c r="B25" s="4" t="s">
        <v>43</v>
      </c>
      <c r="C25" s="3"/>
      <c r="D25" s="5">
        <v>3</v>
      </c>
      <c r="E25" s="6" t="s">
        <v>39</v>
      </c>
      <c r="F25" s="5">
        <v>4</v>
      </c>
      <c r="G25" s="5">
        <v>5</v>
      </c>
      <c r="H25" s="5">
        <v>7</v>
      </c>
      <c r="I25" s="5">
        <v>8</v>
      </c>
      <c r="J25" s="5">
        <v>10</v>
      </c>
      <c r="K25" s="5">
        <v>13</v>
      </c>
    </row>
    <row r="26" spans="1:11" ht="56.25" x14ac:dyDescent="0.25">
      <c r="A26" s="1" t="s">
        <v>2</v>
      </c>
      <c r="B26" s="4" t="s">
        <v>44</v>
      </c>
      <c r="C26" s="3"/>
      <c r="D26" s="5">
        <v>7</v>
      </c>
      <c r="E26" s="6" t="s">
        <v>39</v>
      </c>
      <c r="F26" s="5">
        <v>12</v>
      </c>
      <c r="G26" s="5">
        <v>27</v>
      </c>
      <c r="H26" s="5">
        <v>38</v>
      </c>
      <c r="I26" s="5">
        <v>40</v>
      </c>
      <c r="J26" s="5">
        <v>55</v>
      </c>
      <c r="K26" s="5">
        <v>60</v>
      </c>
    </row>
    <row r="27" spans="1:11" ht="19.5" x14ac:dyDescent="0.25">
      <c r="A27" s="50" t="s">
        <v>45</v>
      </c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8" spans="1:11" ht="18" customHeight="1" x14ac:dyDescent="0.25">
      <c r="A28" s="1" t="s">
        <v>8</v>
      </c>
      <c r="B28" s="2" t="s">
        <v>46</v>
      </c>
      <c r="C28" s="3"/>
      <c r="D28" s="5">
        <v>77</v>
      </c>
      <c r="E28" s="6" t="s">
        <v>33</v>
      </c>
      <c r="F28" s="5">
        <v>77</v>
      </c>
      <c r="G28" s="5">
        <v>77.3</v>
      </c>
      <c r="H28" s="5">
        <v>78</v>
      </c>
      <c r="I28" s="5">
        <v>79.5</v>
      </c>
      <c r="J28" s="5">
        <v>81.7</v>
      </c>
      <c r="K28" s="5">
        <v>86</v>
      </c>
    </row>
    <row r="29" spans="1:11" ht="56.25" x14ac:dyDescent="0.25">
      <c r="A29" s="1" t="s">
        <v>4</v>
      </c>
      <c r="B29" s="4" t="s">
        <v>47</v>
      </c>
      <c r="C29" s="3"/>
      <c r="D29" s="5">
        <v>87</v>
      </c>
      <c r="E29" s="6" t="s">
        <v>33</v>
      </c>
      <c r="F29" s="5">
        <v>87</v>
      </c>
      <c r="G29" s="5">
        <v>87.5</v>
      </c>
      <c r="H29" s="5">
        <v>87.9</v>
      </c>
      <c r="I29" s="5">
        <v>88.5</v>
      </c>
      <c r="J29" s="5">
        <v>89.1</v>
      </c>
      <c r="K29" s="5">
        <v>90</v>
      </c>
    </row>
    <row r="30" spans="1:11" ht="19.5" x14ac:dyDescent="0.25">
      <c r="A30" s="50" t="s">
        <v>52</v>
      </c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37.5" x14ac:dyDescent="0.25">
      <c r="A31" s="1" t="s">
        <v>8</v>
      </c>
      <c r="B31" s="2" t="s">
        <v>9</v>
      </c>
      <c r="C31" s="3"/>
      <c r="D31" s="5">
        <v>11</v>
      </c>
      <c r="E31" s="6">
        <v>43435</v>
      </c>
      <c r="F31" s="5">
        <v>12</v>
      </c>
      <c r="G31" s="5">
        <v>13</v>
      </c>
      <c r="H31" s="5">
        <v>13</v>
      </c>
      <c r="I31" s="5">
        <v>13</v>
      </c>
      <c r="J31" s="5">
        <v>13</v>
      </c>
      <c r="K31" s="5">
        <v>13</v>
      </c>
    </row>
    <row r="32" spans="1:11" ht="37.5" x14ac:dyDescent="0.25">
      <c r="A32" s="1" t="s">
        <v>4</v>
      </c>
      <c r="B32" s="4" t="s">
        <v>48</v>
      </c>
      <c r="C32" s="3"/>
      <c r="D32" s="5">
        <v>381.72</v>
      </c>
      <c r="E32" s="6">
        <v>43435</v>
      </c>
      <c r="F32" s="5">
        <v>498.49700000000001</v>
      </c>
      <c r="G32" s="5">
        <v>498.49700000000001</v>
      </c>
      <c r="H32" s="5">
        <v>517.28800000000001</v>
      </c>
      <c r="I32" s="5">
        <v>517.28800000000001</v>
      </c>
      <c r="J32" s="5">
        <v>517.28800000000001</v>
      </c>
      <c r="K32" s="5">
        <v>517.28800000000001</v>
      </c>
    </row>
    <row r="33" spans="1:13" ht="56.25" x14ac:dyDescent="0.25">
      <c r="A33" s="1" t="s">
        <v>1</v>
      </c>
      <c r="B33" s="4" t="s">
        <v>10</v>
      </c>
      <c r="C33" s="3"/>
      <c r="D33" s="5">
        <v>487</v>
      </c>
      <c r="E33" s="6">
        <v>42369</v>
      </c>
      <c r="F33" s="5">
        <v>0</v>
      </c>
      <c r="G33" s="5">
        <v>0</v>
      </c>
      <c r="H33" s="5">
        <v>0</v>
      </c>
      <c r="I33" s="5">
        <v>600</v>
      </c>
      <c r="J33" s="5">
        <v>0</v>
      </c>
      <c r="K33" s="5">
        <v>620</v>
      </c>
    </row>
    <row r="34" spans="1:13" ht="56.25" x14ac:dyDescent="0.25">
      <c r="A34" s="1" t="s">
        <v>2</v>
      </c>
      <c r="B34" s="4" t="s">
        <v>49</v>
      </c>
      <c r="C34" s="3"/>
      <c r="D34" s="5">
        <v>0</v>
      </c>
      <c r="E34" s="6">
        <v>43435</v>
      </c>
      <c r="F34" s="5">
        <v>0</v>
      </c>
      <c r="G34" s="5">
        <v>6</v>
      </c>
      <c r="H34" s="5">
        <v>26</v>
      </c>
      <c r="I34" s="5">
        <v>31</v>
      </c>
      <c r="J34" s="5">
        <v>41</v>
      </c>
      <c r="K34" s="5">
        <v>41</v>
      </c>
    </row>
    <row r="35" spans="1:13" ht="18" customHeight="1" x14ac:dyDescent="0.25">
      <c r="A35" s="1" t="s">
        <v>3</v>
      </c>
      <c r="B35" s="4" t="s">
        <v>11</v>
      </c>
      <c r="C35" s="3"/>
      <c r="D35" s="5">
        <v>0</v>
      </c>
      <c r="E35" s="6">
        <v>43435</v>
      </c>
      <c r="F35" s="5">
        <v>0</v>
      </c>
      <c r="G35" s="5">
        <v>1</v>
      </c>
      <c r="H35" s="5">
        <v>2</v>
      </c>
      <c r="I35" s="5">
        <v>3</v>
      </c>
      <c r="J35" s="5">
        <v>4</v>
      </c>
      <c r="K35" s="5" t="s">
        <v>51</v>
      </c>
    </row>
    <row r="36" spans="1:13" ht="36" customHeight="1" x14ac:dyDescent="0.25">
      <c r="A36" s="1" t="s">
        <v>5</v>
      </c>
      <c r="B36" s="4" t="s">
        <v>50</v>
      </c>
      <c r="C36" s="3"/>
      <c r="D36" s="5">
        <v>1.82</v>
      </c>
      <c r="E36" s="6">
        <v>43435</v>
      </c>
      <c r="F36" s="5">
        <v>1.82</v>
      </c>
      <c r="G36" s="5">
        <v>1.82</v>
      </c>
      <c r="H36" s="5">
        <v>1.82</v>
      </c>
      <c r="I36" s="5">
        <v>1.82</v>
      </c>
      <c r="J36" s="5">
        <v>1.82</v>
      </c>
      <c r="K36" s="5">
        <v>1.82</v>
      </c>
    </row>
    <row r="37" spans="1:13" ht="19.5" x14ac:dyDescent="0.25">
      <c r="A37" s="50" t="s">
        <v>53</v>
      </c>
      <c r="B37" s="51"/>
      <c r="C37" s="51"/>
      <c r="D37" s="51"/>
      <c r="E37" s="51"/>
      <c r="F37" s="51"/>
      <c r="G37" s="51"/>
      <c r="H37" s="51"/>
      <c r="I37" s="51"/>
      <c r="J37" s="51"/>
      <c r="K37" s="52"/>
    </row>
    <row r="38" spans="1:13" ht="56.25" x14ac:dyDescent="0.25">
      <c r="A38" s="1" t="s">
        <v>8</v>
      </c>
      <c r="B38" s="2" t="s">
        <v>12</v>
      </c>
      <c r="C38" s="3"/>
      <c r="D38" s="5">
        <v>76.2</v>
      </c>
      <c r="E38" s="6" t="s">
        <v>54</v>
      </c>
      <c r="F38" s="5">
        <v>74</v>
      </c>
      <c r="G38" s="5">
        <v>82.2</v>
      </c>
      <c r="H38" s="5">
        <v>89</v>
      </c>
      <c r="I38" s="5">
        <v>93.5</v>
      </c>
      <c r="J38" s="5">
        <v>99.9</v>
      </c>
      <c r="K38" s="5">
        <v>100</v>
      </c>
    </row>
    <row r="39" spans="1:13" ht="18" customHeight="1" x14ac:dyDescent="0.25"/>
    <row r="40" spans="1:13" ht="18.75" x14ac:dyDescent="0.25">
      <c r="A40" s="38" t="s">
        <v>18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22.9" customHeight="1" x14ac:dyDescent="0.25">
      <c r="A41" s="43" t="s">
        <v>0</v>
      </c>
      <c r="B41" s="41" t="s">
        <v>31</v>
      </c>
      <c r="C41" s="22"/>
      <c r="D41" s="43" t="s">
        <v>15</v>
      </c>
      <c r="E41" s="41" t="s">
        <v>14</v>
      </c>
      <c r="F41" s="43" t="s">
        <v>27</v>
      </c>
      <c r="G41" s="45" t="s">
        <v>17</v>
      </c>
      <c r="H41" s="46"/>
      <c r="I41" s="46"/>
      <c r="J41" s="46"/>
      <c r="K41" s="46"/>
      <c r="L41" s="46"/>
      <c r="M41" s="47"/>
    </row>
    <row r="42" spans="1:13" ht="18" customHeight="1" thickBot="1" x14ac:dyDescent="0.3">
      <c r="A42" s="44"/>
      <c r="B42" s="42"/>
      <c r="C42" s="23"/>
      <c r="D42" s="44"/>
      <c r="E42" s="42"/>
      <c r="F42" s="44"/>
      <c r="G42" s="21" t="s">
        <v>21</v>
      </c>
      <c r="H42" s="21" t="s">
        <v>22</v>
      </c>
      <c r="I42" s="23" t="s">
        <v>23</v>
      </c>
      <c r="J42" s="23" t="s">
        <v>24</v>
      </c>
      <c r="K42" s="23" t="s">
        <v>25</v>
      </c>
      <c r="L42" s="23" t="s">
        <v>26</v>
      </c>
      <c r="M42" s="23" t="s">
        <v>16</v>
      </c>
    </row>
    <row r="43" spans="1:13" ht="112.5" x14ac:dyDescent="0.25">
      <c r="A43" s="34" t="s">
        <v>66</v>
      </c>
      <c r="B43" s="35"/>
      <c r="C43" s="35"/>
      <c r="D43" s="35"/>
      <c r="E43" s="35"/>
      <c r="F43" s="35"/>
      <c r="G43" s="7" t="s">
        <v>34</v>
      </c>
      <c r="H43" s="7" t="s">
        <v>34</v>
      </c>
      <c r="I43" s="7" t="s">
        <v>34</v>
      </c>
      <c r="J43" s="7" t="s">
        <v>34</v>
      </c>
      <c r="K43" s="7" t="s">
        <v>34</v>
      </c>
      <c r="L43" s="7" t="s">
        <v>34</v>
      </c>
      <c r="M43" s="8" t="s">
        <v>34</v>
      </c>
    </row>
    <row r="44" spans="1:13" ht="18" customHeight="1" x14ac:dyDescent="0.25">
      <c r="A44" s="64" t="s">
        <v>67</v>
      </c>
      <c r="B44" s="58" t="s">
        <v>59</v>
      </c>
      <c r="C44" s="19"/>
      <c r="D44" s="37" t="s">
        <v>57</v>
      </c>
      <c r="E44" s="61" t="s">
        <v>64</v>
      </c>
      <c r="F44" s="12" t="s">
        <v>60</v>
      </c>
      <c r="G44" s="13">
        <f>SUM(G45:G48)</f>
        <v>0</v>
      </c>
      <c r="H44" s="13">
        <f t="shared" ref="H44:L44" si="0">SUM(H45:H48)</f>
        <v>341.7</v>
      </c>
      <c r="I44" s="13">
        <f t="shared" si="0"/>
        <v>456.1</v>
      </c>
      <c r="J44" s="13">
        <f t="shared" si="0"/>
        <v>456.1</v>
      </c>
      <c r="K44" s="13">
        <f t="shared" si="0"/>
        <v>333.29999999999995</v>
      </c>
      <c r="L44" s="13">
        <f t="shared" si="0"/>
        <v>292.7</v>
      </c>
      <c r="M44" s="14">
        <f>SUM(G44:L44)</f>
        <v>1879.9</v>
      </c>
    </row>
    <row r="45" spans="1:13" ht="37.5" x14ac:dyDescent="0.25">
      <c r="A45" s="56"/>
      <c r="B45" s="59"/>
      <c r="C45" s="19"/>
      <c r="D45" s="37"/>
      <c r="E45" s="62"/>
      <c r="F45" s="24" t="s">
        <v>28</v>
      </c>
      <c r="G45" s="15">
        <v>0</v>
      </c>
      <c r="H45" s="15">
        <v>201</v>
      </c>
      <c r="I45" s="15">
        <v>265.17</v>
      </c>
      <c r="J45" s="15">
        <v>265.17</v>
      </c>
      <c r="K45" s="15">
        <v>182.6</v>
      </c>
      <c r="L45" s="15">
        <v>161.30000000000001</v>
      </c>
      <c r="M45" s="14">
        <f t="shared" ref="M45:M68" si="1">SUM(G45:L45)</f>
        <v>1075.24</v>
      </c>
    </row>
    <row r="46" spans="1:13" ht="38.450000000000003" customHeight="1" x14ac:dyDescent="0.25">
      <c r="A46" s="56"/>
      <c r="B46" s="59"/>
      <c r="C46" s="19"/>
      <c r="D46" s="37"/>
      <c r="E46" s="62"/>
      <c r="F46" s="24" t="s">
        <v>29</v>
      </c>
      <c r="G46" s="15">
        <v>0</v>
      </c>
      <c r="H46" s="15">
        <v>36.1</v>
      </c>
      <c r="I46" s="15">
        <v>58.13</v>
      </c>
      <c r="J46" s="15">
        <v>58.13</v>
      </c>
      <c r="K46" s="15">
        <v>46.1</v>
      </c>
      <c r="L46" s="15">
        <v>42.2</v>
      </c>
      <c r="M46" s="14">
        <f t="shared" si="1"/>
        <v>240.66000000000003</v>
      </c>
    </row>
    <row r="47" spans="1:13" ht="17.45" customHeight="1" x14ac:dyDescent="0.25">
      <c r="A47" s="56"/>
      <c r="B47" s="59"/>
      <c r="C47" s="19"/>
      <c r="D47" s="37"/>
      <c r="E47" s="62"/>
      <c r="F47" s="16" t="s">
        <v>30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4">
        <f t="shared" si="1"/>
        <v>0</v>
      </c>
    </row>
    <row r="48" spans="1:13" ht="38.450000000000003" customHeight="1" x14ac:dyDescent="0.25">
      <c r="A48" s="57"/>
      <c r="B48" s="60"/>
      <c r="C48" s="19"/>
      <c r="D48" s="37"/>
      <c r="E48" s="63"/>
      <c r="F48" s="16" t="s">
        <v>72</v>
      </c>
      <c r="G48" s="15">
        <v>0</v>
      </c>
      <c r="H48" s="15">
        <v>104.6</v>
      </c>
      <c r="I48" s="15">
        <v>132.80000000000001</v>
      </c>
      <c r="J48" s="15">
        <v>132.80000000000001</v>
      </c>
      <c r="K48" s="15">
        <v>104.6</v>
      </c>
      <c r="L48" s="15">
        <v>89.2</v>
      </c>
      <c r="M48" s="14">
        <f t="shared" si="1"/>
        <v>564.00000000000011</v>
      </c>
    </row>
    <row r="49" spans="1:13" ht="21.6" customHeight="1" x14ac:dyDescent="0.25">
      <c r="A49" s="55" t="s">
        <v>68</v>
      </c>
      <c r="B49" s="58" t="s">
        <v>61</v>
      </c>
      <c r="C49" s="19"/>
      <c r="D49" s="37" t="s">
        <v>57</v>
      </c>
      <c r="E49" s="61" t="s">
        <v>64</v>
      </c>
      <c r="F49" s="12" t="s">
        <v>16</v>
      </c>
      <c r="G49" s="13">
        <f>SUM(G50:G53)</f>
        <v>3.8459999999999996</v>
      </c>
      <c r="H49" s="13">
        <f t="shared" ref="H49:L49" si="2">SUM(H50:H53)</f>
        <v>24.79</v>
      </c>
      <c r="I49" s="13">
        <f t="shared" si="2"/>
        <v>24.35</v>
      </c>
      <c r="J49" s="13">
        <f t="shared" si="2"/>
        <v>18.729999999999997</v>
      </c>
      <c r="K49" s="13">
        <f t="shared" si="2"/>
        <v>20.403999999999996</v>
      </c>
      <c r="L49" s="13">
        <f t="shared" si="2"/>
        <v>13.780000000000001</v>
      </c>
      <c r="M49" s="14">
        <f t="shared" si="1"/>
        <v>105.9</v>
      </c>
    </row>
    <row r="50" spans="1:13" ht="40.15" customHeight="1" x14ac:dyDescent="0.25">
      <c r="A50" s="56"/>
      <c r="B50" s="59"/>
      <c r="C50" s="19"/>
      <c r="D50" s="37"/>
      <c r="E50" s="62"/>
      <c r="F50" s="24" t="s">
        <v>28</v>
      </c>
      <c r="G50" s="15">
        <v>0</v>
      </c>
      <c r="H50" s="15">
        <v>18.899999999999999</v>
      </c>
      <c r="I50" s="15">
        <v>12.11</v>
      </c>
      <c r="J50" s="15">
        <v>12.11</v>
      </c>
      <c r="K50" s="15">
        <v>11.343999999999999</v>
      </c>
      <c r="L50" s="15">
        <v>6.06</v>
      </c>
      <c r="M50" s="14">
        <f t="shared" si="1"/>
        <v>60.524000000000001</v>
      </c>
    </row>
    <row r="51" spans="1:13" ht="37.5" x14ac:dyDescent="0.25">
      <c r="A51" s="56"/>
      <c r="B51" s="59"/>
      <c r="C51" s="19"/>
      <c r="D51" s="37"/>
      <c r="E51" s="62"/>
      <c r="F51" s="24" t="s">
        <v>29</v>
      </c>
      <c r="G51" s="15">
        <v>3.8</v>
      </c>
      <c r="H51" s="15">
        <v>2.71</v>
      </c>
      <c r="I51" s="15">
        <v>2.71</v>
      </c>
      <c r="J51" s="15">
        <v>0.27</v>
      </c>
      <c r="K51" s="15">
        <v>2.71</v>
      </c>
      <c r="L51" s="15">
        <v>1.36</v>
      </c>
      <c r="M51" s="14">
        <f t="shared" si="1"/>
        <v>13.559999999999999</v>
      </c>
    </row>
    <row r="52" spans="1:13" ht="18" customHeight="1" x14ac:dyDescent="0.25">
      <c r="A52" s="56"/>
      <c r="B52" s="59"/>
      <c r="C52" s="19"/>
      <c r="D52" s="37"/>
      <c r="E52" s="62"/>
      <c r="F52" s="24" t="s">
        <v>30</v>
      </c>
      <c r="G52" s="15">
        <v>4.5999999999999999E-2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4">
        <f t="shared" si="1"/>
        <v>4.5999999999999999E-2</v>
      </c>
    </row>
    <row r="53" spans="1:13" ht="37.5" x14ac:dyDescent="0.25">
      <c r="A53" s="57"/>
      <c r="B53" s="60"/>
      <c r="C53" s="19"/>
      <c r="D53" s="37"/>
      <c r="E53" s="63"/>
      <c r="F53" s="24" t="s">
        <v>72</v>
      </c>
      <c r="G53" s="15">
        <v>0</v>
      </c>
      <c r="H53" s="15">
        <v>3.18</v>
      </c>
      <c r="I53" s="15">
        <v>9.5299999999999994</v>
      </c>
      <c r="J53" s="15">
        <v>6.35</v>
      </c>
      <c r="K53" s="15">
        <v>6.35</v>
      </c>
      <c r="L53" s="15">
        <v>6.36</v>
      </c>
      <c r="M53" s="14">
        <f t="shared" si="1"/>
        <v>31.769999999999996</v>
      </c>
    </row>
    <row r="54" spans="1:13" ht="18" customHeight="1" x14ac:dyDescent="0.25">
      <c r="A54" s="55" t="s">
        <v>69</v>
      </c>
      <c r="B54" s="58" t="s">
        <v>62</v>
      </c>
      <c r="C54" s="19"/>
      <c r="D54" s="37" t="s">
        <v>57</v>
      </c>
      <c r="E54" s="61" t="s">
        <v>64</v>
      </c>
      <c r="F54" s="12" t="s">
        <v>60</v>
      </c>
      <c r="G54" s="13">
        <f>SUM(G55:G58)</f>
        <v>1</v>
      </c>
      <c r="H54" s="13">
        <f t="shared" ref="H54:L54" si="3">SUM(H55:H58)</f>
        <v>7</v>
      </c>
      <c r="I54" s="13">
        <f t="shared" si="3"/>
        <v>6.8999999999999995</v>
      </c>
      <c r="J54" s="13">
        <f t="shared" si="3"/>
        <v>5.6</v>
      </c>
      <c r="K54" s="13">
        <f t="shared" si="3"/>
        <v>5.6</v>
      </c>
      <c r="L54" s="13">
        <f t="shared" si="3"/>
        <v>3.9000000000000004</v>
      </c>
      <c r="M54" s="14">
        <f t="shared" si="1"/>
        <v>30</v>
      </c>
    </row>
    <row r="55" spans="1:13" ht="37.5" x14ac:dyDescent="0.25">
      <c r="A55" s="56"/>
      <c r="B55" s="59"/>
      <c r="C55" s="19"/>
      <c r="D55" s="37"/>
      <c r="E55" s="62"/>
      <c r="F55" s="24" t="s">
        <v>28</v>
      </c>
      <c r="G55" s="15">
        <v>0</v>
      </c>
      <c r="H55" s="15">
        <v>3.43</v>
      </c>
      <c r="I55" s="15">
        <v>3.33</v>
      </c>
      <c r="J55" s="15">
        <v>3.03</v>
      </c>
      <c r="K55" s="15">
        <v>3.03</v>
      </c>
      <c r="L55" s="15">
        <v>1.72</v>
      </c>
      <c r="M55" s="14">
        <f t="shared" si="1"/>
        <v>14.54</v>
      </c>
    </row>
    <row r="56" spans="1:13" ht="57" customHeight="1" x14ac:dyDescent="0.25">
      <c r="A56" s="56"/>
      <c r="B56" s="59"/>
      <c r="C56" s="19"/>
      <c r="D56" s="37"/>
      <c r="E56" s="62"/>
      <c r="F56" s="24" t="s">
        <v>29</v>
      </c>
      <c r="G56" s="15">
        <v>1</v>
      </c>
      <c r="H56" s="15">
        <v>1.77</v>
      </c>
      <c r="I56" s="15">
        <v>1.77</v>
      </c>
      <c r="J56" s="15">
        <v>0.77</v>
      </c>
      <c r="K56" s="15">
        <v>0.77</v>
      </c>
      <c r="L56" s="15">
        <v>0.38</v>
      </c>
      <c r="M56" s="14">
        <f t="shared" si="1"/>
        <v>6.46</v>
      </c>
    </row>
    <row r="57" spans="1:13" ht="18" customHeight="1" x14ac:dyDescent="0.25">
      <c r="A57" s="56"/>
      <c r="B57" s="59"/>
      <c r="C57" s="19"/>
      <c r="D57" s="37"/>
      <c r="E57" s="62"/>
      <c r="F57" s="16" t="s">
        <v>30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4">
        <f t="shared" si="1"/>
        <v>0</v>
      </c>
    </row>
    <row r="58" spans="1:13" ht="37.5" x14ac:dyDescent="0.25">
      <c r="A58" s="57"/>
      <c r="B58" s="60"/>
      <c r="C58" s="19"/>
      <c r="D58" s="37"/>
      <c r="E58" s="63"/>
      <c r="F58" s="16" t="s">
        <v>72</v>
      </c>
      <c r="G58" s="15">
        <v>0</v>
      </c>
      <c r="H58" s="15">
        <v>1.8</v>
      </c>
      <c r="I58" s="15">
        <v>1.8</v>
      </c>
      <c r="J58" s="15">
        <v>1.8</v>
      </c>
      <c r="K58" s="15">
        <v>1.8</v>
      </c>
      <c r="L58" s="15">
        <v>1.8</v>
      </c>
      <c r="M58" s="14">
        <f>G58+H58+I58+J58+K58+L58</f>
        <v>9</v>
      </c>
    </row>
    <row r="59" spans="1:13" ht="18" customHeight="1" x14ac:dyDescent="0.25">
      <c r="A59" s="55" t="s">
        <v>70</v>
      </c>
      <c r="B59" s="58" t="s">
        <v>65</v>
      </c>
      <c r="C59" s="19"/>
      <c r="D59" s="37" t="s">
        <v>57</v>
      </c>
      <c r="E59" s="61" t="s">
        <v>64</v>
      </c>
      <c r="F59" s="12" t="s">
        <v>60</v>
      </c>
      <c r="G59" s="13">
        <f>SUM(G60:G63)</f>
        <v>3</v>
      </c>
      <c r="H59" s="13">
        <f t="shared" ref="H59:L59" si="4">SUM(H60:H63)</f>
        <v>36.480000000000004</v>
      </c>
      <c r="I59" s="13">
        <f t="shared" si="4"/>
        <v>31.375999999999998</v>
      </c>
      <c r="J59" s="13">
        <f t="shared" si="4"/>
        <v>21.3</v>
      </c>
      <c r="K59" s="13">
        <f t="shared" si="4"/>
        <v>21.69</v>
      </c>
      <c r="L59" s="13">
        <f t="shared" si="4"/>
        <v>28.154</v>
      </c>
      <c r="M59" s="14">
        <f t="shared" si="1"/>
        <v>142</v>
      </c>
    </row>
    <row r="60" spans="1:13" ht="37.5" x14ac:dyDescent="0.25">
      <c r="A60" s="56"/>
      <c r="B60" s="59"/>
      <c r="C60" s="19"/>
      <c r="D60" s="37"/>
      <c r="E60" s="62"/>
      <c r="F60" s="24" t="s">
        <v>28</v>
      </c>
      <c r="G60" s="15">
        <v>0</v>
      </c>
      <c r="H60" s="15">
        <v>24.36</v>
      </c>
      <c r="I60" s="15">
        <v>16.239999999999998</v>
      </c>
      <c r="J60" s="15">
        <v>12.18</v>
      </c>
      <c r="K60" s="15">
        <v>12.18</v>
      </c>
      <c r="L60" s="15">
        <v>16.260000000000002</v>
      </c>
      <c r="M60" s="14">
        <f t="shared" si="1"/>
        <v>81.22</v>
      </c>
    </row>
    <row r="61" spans="1:13" ht="37.5" x14ac:dyDescent="0.25">
      <c r="A61" s="56"/>
      <c r="B61" s="59"/>
      <c r="C61" s="19"/>
      <c r="D61" s="37"/>
      <c r="E61" s="62"/>
      <c r="F61" s="24" t="s">
        <v>29</v>
      </c>
      <c r="G61" s="15">
        <v>2.976</v>
      </c>
      <c r="H61" s="15">
        <v>2.73</v>
      </c>
      <c r="I61" s="15">
        <v>3.6160000000000001</v>
      </c>
      <c r="J61" s="15">
        <v>2.73</v>
      </c>
      <c r="K61" s="15">
        <v>2.73</v>
      </c>
      <c r="L61" s="15">
        <v>3.3740000000000001</v>
      </c>
      <c r="M61" s="14">
        <f t="shared" si="1"/>
        <v>18.155999999999999</v>
      </c>
    </row>
    <row r="62" spans="1:13" ht="18" customHeight="1" x14ac:dyDescent="0.25">
      <c r="A62" s="56"/>
      <c r="B62" s="59"/>
      <c r="C62" s="19"/>
      <c r="D62" s="37"/>
      <c r="E62" s="62"/>
      <c r="F62" s="16" t="s">
        <v>30</v>
      </c>
      <c r="G62" s="15">
        <v>2.4E-2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4">
        <f t="shared" si="1"/>
        <v>2.4E-2</v>
      </c>
    </row>
    <row r="63" spans="1:13" ht="37.5" x14ac:dyDescent="0.25">
      <c r="A63" s="57"/>
      <c r="B63" s="60"/>
      <c r="C63" s="19"/>
      <c r="D63" s="37"/>
      <c r="E63" s="63"/>
      <c r="F63" s="16" t="s">
        <v>72</v>
      </c>
      <c r="G63" s="15">
        <v>0</v>
      </c>
      <c r="H63" s="15">
        <v>9.39</v>
      </c>
      <c r="I63" s="15">
        <v>11.52</v>
      </c>
      <c r="J63" s="15">
        <v>6.39</v>
      </c>
      <c r="K63" s="15">
        <v>6.78</v>
      </c>
      <c r="L63" s="15">
        <v>8.52</v>
      </c>
      <c r="M63" s="14">
        <f t="shared" si="1"/>
        <v>42.599999999999994</v>
      </c>
    </row>
    <row r="64" spans="1:13" ht="18" customHeight="1" x14ac:dyDescent="0.25">
      <c r="A64" s="54" t="s">
        <v>71</v>
      </c>
      <c r="B64" s="36" t="s">
        <v>63</v>
      </c>
      <c r="C64" s="17"/>
      <c r="D64" s="37" t="s">
        <v>57</v>
      </c>
      <c r="E64" s="61" t="s">
        <v>64</v>
      </c>
      <c r="F64" s="9" t="s">
        <v>16</v>
      </c>
      <c r="G64" s="13">
        <f>SUM(G65:G68)</f>
        <v>0</v>
      </c>
      <c r="H64" s="13">
        <f t="shared" ref="H64:L64" si="5">SUM(H65:H68)</f>
        <v>38.28</v>
      </c>
      <c r="I64" s="13">
        <f t="shared" si="5"/>
        <v>46.08</v>
      </c>
      <c r="J64" s="13">
        <f t="shared" si="5"/>
        <v>33.700000000000003</v>
      </c>
      <c r="K64" s="13">
        <f t="shared" si="5"/>
        <v>25.28</v>
      </c>
      <c r="L64" s="13">
        <f t="shared" si="5"/>
        <v>25.259999999999998</v>
      </c>
      <c r="M64" s="14">
        <f t="shared" si="1"/>
        <v>168.6</v>
      </c>
    </row>
    <row r="65" spans="1:13" ht="37.5" x14ac:dyDescent="0.25">
      <c r="A65" s="54"/>
      <c r="B65" s="36"/>
      <c r="C65" s="17"/>
      <c r="D65" s="37"/>
      <c r="E65" s="62"/>
      <c r="F65" s="18" t="s">
        <v>28</v>
      </c>
      <c r="G65" s="11">
        <v>0</v>
      </c>
      <c r="H65" s="11">
        <v>21.46</v>
      </c>
      <c r="I65" s="11">
        <v>26.74</v>
      </c>
      <c r="J65" s="11">
        <v>19.28</v>
      </c>
      <c r="K65" s="11">
        <v>14.46</v>
      </c>
      <c r="L65" s="11">
        <v>14.44</v>
      </c>
      <c r="M65" s="14">
        <f t="shared" si="1"/>
        <v>96.38</v>
      </c>
    </row>
    <row r="66" spans="1:13" ht="37.5" x14ac:dyDescent="0.25">
      <c r="A66" s="54"/>
      <c r="B66" s="36"/>
      <c r="C66" s="17"/>
      <c r="D66" s="37"/>
      <c r="E66" s="62"/>
      <c r="F66" s="18" t="s">
        <v>29</v>
      </c>
      <c r="G66" s="11">
        <v>0</v>
      </c>
      <c r="H66" s="11">
        <v>5.24</v>
      </c>
      <c r="I66" s="11">
        <v>5.65</v>
      </c>
      <c r="J66" s="11">
        <v>4.3099999999999996</v>
      </c>
      <c r="K66" s="11">
        <v>3.24</v>
      </c>
      <c r="L66" s="11">
        <v>3.23</v>
      </c>
      <c r="M66" s="14">
        <f t="shared" si="1"/>
        <v>21.669999999999998</v>
      </c>
    </row>
    <row r="67" spans="1:13" ht="17.45" customHeight="1" x14ac:dyDescent="0.25">
      <c r="A67" s="54"/>
      <c r="B67" s="36"/>
      <c r="C67" s="17"/>
      <c r="D67" s="37"/>
      <c r="E67" s="62"/>
      <c r="F67" s="16" t="s">
        <v>30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4">
        <f t="shared" si="1"/>
        <v>0</v>
      </c>
    </row>
    <row r="68" spans="1:13" ht="17.45" customHeight="1" x14ac:dyDescent="0.25">
      <c r="A68" s="54"/>
      <c r="B68" s="36"/>
      <c r="C68" s="17"/>
      <c r="D68" s="37"/>
      <c r="E68" s="63"/>
      <c r="F68" s="16" t="s">
        <v>72</v>
      </c>
      <c r="G68" s="15">
        <v>0</v>
      </c>
      <c r="H68" s="15">
        <v>11.58</v>
      </c>
      <c r="I68" s="15">
        <v>13.69</v>
      </c>
      <c r="J68" s="15">
        <v>10.11</v>
      </c>
      <c r="K68" s="15">
        <v>7.58</v>
      </c>
      <c r="L68" s="15">
        <v>7.59</v>
      </c>
      <c r="M68" s="14">
        <f t="shared" si="1"/>
        <v>50.55</v>
      </c>
    </row>
    <row r="69" spans="1:13" ht="17.45" customHeight="1" x14ac:dyDescent="0.25">
      <c r="A69" s="53" t="s">
        <v>32</v>
      </c>
      <c r="B69" s="53"/>
      <c r="C69" s="53"/>
      <c r="D69" s="53"/>
      <c r="E69" s="53"/>
      <c r="F69" s="53"/>
      <c r="G69" s="10">
        <f>G64+G59+G54+G49+G44</f>
        <v>7.8460000000000001</v>
      </c>
      <c r="H69" s="10">
        <f t="shared" ref="H69:M69" si="6">H64+H59+H54+H49+H44</f>
        <v>448.25</v>
      </c>
      <c r="I69" s="10">
        <f t="shared" si="6"/>
        <v>564.80600000000004</v>
      </c>
      <c r="J69" s="10">
        <f t="shared" si="6"/>
        <v>535.43000000000006</v>
      </c>
      <c r="K69" s="10">
        <f t="shared" si="6"/>
        <v>406.27399999999994</v>
      </c>
      <c r="L69" s="10">
        <f t="shared" si="6"/>
        <v>363.79399999999998</v>
      </c>
      <c r="M69" s="10">
        <f t="shared" si="6"/>
        <v>2326.4</v>
      </c>
    </row>
    <row r="70" spans="1:13" ht="17.45" customHeight="1" x14ac:dyDescent="0.25">
      <c r="A70" s="48" t="s">
        <v>28</v>
      </c>
      <c r="B70" s="48"/>
      <c r="C70" s="48"/>
      <c r="D70" s="48"/>
      <c r="E70" s="48"/>
      <c r="F70" s="48"/>
      <c r="G70" s="10">
        <f t="shared" ref="G70:M73" si="7">G65+G60+G55+G50+G45</f>
        <v>0</v>
      </c>
      <c r="H70" s="10">
        <f t="shared" si="7"/>
        <v>269.14999999999998</v>
      </c>
      <c r="I70" s="10">
        <f t="shared" si="7"/>
        <v>323.59000000000003</v>
      </c>
      <c r="J70" s="10">
        <f t="shared" si="7"/>
        <v>311.77000000000004</v>
      </c>
      <c r="K70" s="10">
        <f t="shared" si="7"/>
        <v>223.614</v>
      </c>
      <c r="L70" s="10">
        <f t="shared" si="7"/>
        <v>199.78000000000003</v>
      </c>
      <c r="M70" s="10">
        <f t="shared" si="7"/>
        <v>1327.904</v>
      </c>
    </row>
    <row r="71" spans="1:13" ht="17.45" customHeight="1" x14ac:dyDescent="0.25">
      <c r="A71" s="48" t="s">
        <v>29</v>
      </c>
      <c r="B71" s="48"/>
      <c r="C71" s="48"/>
      <c r="D71" s="48"/>
      <c r="E71" s="48"/>
      <c r="F71" s="48"/>
      <c r="G71" s="10">
        <f t="shared" si="7"/>
        <v>7.7759999999999998</v>
      </c>
      <c r="H71" s="10">
        <f t="shared" si="7"/>
        <v>48.55</v>
      </c>
      <c r="I71" s="10">
        <f t="shared" si="7"/>
        <v>71.876000000000005</v>
      </c>
      <c r="J71" s="10">
        <f t="shared" si="7"/>
        <v>66.210000000000008</v>
      </c>
      <c r="K71" s="10">
        <f t="shared" si="7"/>
        <v>55.55</v>
      </c>
      <c r="L71" s="10">
        <f t="shared" si="7"/>
        <v>50.544000000000004</v>
      </c>
      <c r="M71" s="10">
        <f t="shared" si="7"/>
        <v>300.50600000000003</v>
      </c>
    </row>
    <row r="72" spans="1:13" ht="18.75" x14ac:dyDescent="0.25">
      <c r="A72" s="48" t="s">
        <v>30</v>
      </c>
      <c r="B72" s="48"/>
      <c r="C72" s="48"/>
      <c r="D72" s="48"/>
      <c r="E72" s="48"/>
      <c r="F72" s="48"/>
      <c r="G72" s="10">
        <f t="shared" si="7"/>
        <v>7.0000000000000007E-2</v>
      </c>
      <c r="H72" s="10">
        <f t="shared" si="7"/>
        <v>0</v>
      </c>
      <c r="I72" s="10">
        <f t="shared" si="7"/>
        <v>0</v>
      </c>
      <c r="J72" s="10">
        <f t="shared" si="7"/>
        <v>0</v>
      </c>
      <c r="K72" s="10">
        <f t="shared" si="7"/>
        <v>0</v>
      </c>
      <c r="L72" s="10">
        <f t="shared" si="7"/>
        <v>0</v>
      </c>
      <c r="M72" s="10">
        <f t="shared" si="7"/>
        <v>7.0000000000000007E-2</v>
      </c>
    </row>
    <row r="73" spans="1:13" ht="18.75" x14ac:dyDescent="0.25">
      <c r="A73" s="48" t="s">
        <v>72</v>
      </c>
      <c r="B73" s="48"/>
      <c r="C73" s="48"/>
      <c r="D73" s="48"/>
      <c r="E73" s="48"/>
      <c r="F73" s="48"/>
      <c r="G73" s="10">
        <f t="shared" si="7"/>
        <v>0</v>
      </c>
      <c r="H73" s="10">
        <f t="shared" si="7"/>
        <v>130.54999999999998</v>
      </c>
      <c r="I73" s="10">
        <f t="shared" si="7"/>
        <v>169.34</v>
      </c>
      <c r="J73" s="10">
        <f t="shared" si="7"/>
        <v>157.45000000000002</v>
      </c>
      <c r="K73" s="10">
        <f t="shared" si="7"/>
        <v>127.10999999999999</v>
      </c>
      <c r="L73" s="10">
        <f t="shared" si="7"/>
        <v>113.47</v>
      </c>
      <c r="M73" s="10">
        <f t="shared" si="7"/>
        <v>697.92000000000007</v>
      </c>
    </row>
  </sheetData>
  <mergeCells count="45">
    <mergeCell ref="A72:F72"/>
    <mergeCell ref="A73:F73"/>
    <mergeCell ref="A43:F43"/>
    <mergeCell ref="A44:A48"/>
    <mergeCell ref="B44:B48"/>
    <mergeCell ref="D44:D48"/>
    <mergeCell ref="E44:E48"/>
    <mergeCell ref="A70:F70"/>
    <mergeCell ref="A49:A53"/>
    <mergeCell ref="B49:B53"/>
    <mergeCell ref="D49:D53"/>
    <mergeCell ref="E49:E53"/>
    <mergeCell ref="A54:A58"/>
    <mergeCell ref="B54:B58"/>
    <mergeCell ref="D54:D58"/>
    <mergeCell ref="E54:E58"/>
    <mergeCell ref="A40:M40"/>
    <mergeCell ref="A41:A42"/>
    <mergeCell ref="B41:B42"/>
    <mergeCell ref="D41:D42"/>
    <mergeCell ref="E41:E42"/>
    <mergeCell ref="F41:F42"/>
    <mergeCell ref="G41:M41"/>
    <mergeCell ref="A18:K18"/>
    <mergeCell ref="A22:K22"/>
    <mergeCell ref="A27:K27"/>
    <mergeCell ref="A30:K30"/>
    <mergeCell ref="A37:K37"/>
    <mergeCell ref="A12:L12"/>
    <mergeCell ref="A13:L13"/>
    <mergeCell ref="A15:K15"/>
    <mergeCell ref="A16:A17"/>
    <mergeCell ref="B16:B17"/>
    <mergeCell ref="D16:E16"/>
    <mergeCell ref="F16:K16"/>
    <mergeCell ref="A69:F69"/>
    <mergeCell ref="A71:F71"/>
    <mergeCell ref="A59:A63"/>
    <mergeCell ref="B59:B63"/>
    <mergeCell ref="D59:D63"/>
    <mergeCell ref="E59:E63"/>
    <mergeCell ref="A64:A68"/>
    <mergeCell ref="B64:B68"/>
    <mergeCell ref="D64:D68"/>
    <mergeCell ref="E64:E68"/>
  </mergeCells>
  <pageMargins left="0.25" right="0.25" top="0.42" bottom="0.26" header="0.3" footer="0.16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tarabaeva_nv</cp:lastModifiedBy>
  <cp:lastPrinted>2019-11-19T02:14:36Z</cp:lastPrinted>
  <dcterms:created xsi:type="dcterms:W3CDTF">2018-11-23T05:25:27Z</dcterms:created>
  <dcterms:modified xsi:type="dcterms:W3CDTF">2019-11-27T00:47:04Z</dcterms:modified>
</cp:coreProperties>
</file>