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il">[1]Справочники!$H$15</definedName>
    <definedName name="inn">[1]Справочники!$G$13</definedName>
    <definedName name="kpp">[1]Справочники!$H$13</definedName>
    <definedName name="mo_n">[1]Справочники!$F$10</definedName>
    <definedName name="oktmo_n">[1]Справочники!$H$10</definedName>
    <definedName name="org_n">[1]Справочники!$F$13</definedName>
    <definedName name="vprod">[1]Справочники!$E$15</definedName>
  </definedNames>
  <calcPr calcId="124519"/>
</workbook>
</file>

<file path=xl/calcChain.xml><?xml version="1.0" encoding="utf-8"?>
<calcChain xmlns="http://schemas.openxmlformats.org/spreadsheetml/2006/main">
  <c r="B48" i="1"/>
  <c r="B47"/>
  <c r="F46"/>
  <c r="B46"/>
  <c r="B44"/>
  <c r="B43"/>
  <c r="F42"/>
  <c r="B42"/>
  <c r="B41"/>
  <c r="B40"/>
  <c r="F39"/>
  <c r="B39"/>
  <c r="B38"/>
  <c r="F37"/>
  <c r="B37"/>
  <c r="B35"/>
  <c r="F34"/>
  <c r="B34"/>
  <c r="B33"/>
  <c r="B32"/>
  <c r="B30"/>
  <c r="B29"/>
  <c r="F28"/>
  <c r="B28"/>
  <c r="B27"/>
  <c r="B26"/>
  <c r="B25"/>
  <c r="B24"/>
  <c r="F23"/>
  <c r="B23"/>
  <c r="B21"/>
  <c r="F20"/>
  <c r="B20"/>
  <c r="B19"/>
  <c r="B18"/>
  <c r="B17"/>
  <c r="F16"/>
  <c r="F32" s="1"/>
  <c r="B16"/>
  <c r="Q8"/>
  <c r="Q7"/>
  <c r="Q6"/>
  <c r="B6"/>
  <c r="A6"/>
  <c r="Q5"/>
  <c r="B5"/>
  <c r="D11" s="1"/>
  <c r="A5"/>
  <c r="Q4"/>
  <c r="A4"/>
  <c r="Q3"/>
  <c r="A3"/>
  <c r="D9" s="1"/>
  <c r="B2"/>
  <c r="B1"/>
  <c r="D10" s="1"/>
  <c r="A1"/>
</calcChain>
</file>

<file path=xl/sharedStrings.xml><?xml version="1.0" encoding="utf-8"?>
<sst xmlns="http://schemas.openxmlformats.org/spreadsheetml/2006/main" count="84" uniqueCount="83">
  <si>
    <t>NSRF</t>
  </si>
  <si>
    <t>PRD2</t>
  </si>
  <si>
    <t>PRD</t>
  </si>
  <si>
    <t>MO</t>
  </si>
  <si>
    <t>VDET</t>
  </si>
  <si>
    <t>FIL</t>
  </si>
  <si>
    <t>№ п/п</t>
  </si>
  <si>
    <t>Наименование показателей</t>
  </si>
  <si>
    <t>Текущий отчетный период</t>
  </si>
  <si>
    <t>1.1.Обеспечение объемов производства товаров (оказания услуг)</t>
  </si>
  <si>
    <t>L1.1.1.1</t>
  </si>
  <si>
    <t>1.1.1.</t>
  </si>
  <si>
    <t>Общий объем реализации товаров и услуг, в том числе:</t>
  </si>
  <si>
    <t>L1.1.1.2</t>
  </si>
  <si>
    <t xml:space="preserve">    Справочно: объем утилизированных твердых бытовых отходов (куб.м)</t>
  </si>
  <si>
    <t>L1.1.1.3</t>
  </si>
  <si>
    <t xml:space="preserve">                     объем захороненных твердых бытовых отходов (куб.м)</t>
  </si>
  <si>
    <t>L1.1.2.1</t>
  </si>
  <si>
    <t>1.1.2.</t>
  </si>
  <si>
    <t xml:space="preserve">  - в том числе от населения объем утилизированных (захороненных) ТБО</t>
  </si>
  <si>
    <t>L1.1.2.2</t>
  </si>
  <si>
    <t xml:space="preserve">   Удельное потребление (куб.м/чел)</t>
  </si>
  <si>
    <t>L1.1.2.3</t>
  </si>
  <si>
    <t xml:space="preserve">   Численность населения, пользующихся услугами данной организации (чел.)</t>
  </si>
  <si>
    <t>1.2.Качество производимых товаров (оказываемых услуг)</t>
  </si>
  <si>
    <t>L1.2.1.1</t>
  </si>
  <si>
    <t>1.2.1.</t>
  </si>
  <si>
    <t>Наличие контроля качества товаров и услуг (%)</t>
  </si>
  <si>
    <t>L1.2.1.2</t>
  </si>
  <si>
    <t>Фактическое количество произведенных анализов проб атмосферного воздуха (ед.)</t>
  </si>
  <si>
    <t>L1.2.1.3</t>
  </si>
  <si>
    <t>Нормативное количество произведенных анализов проб атмосферного воздуха (ед.)</t>
  </si>
  <si>
    <t>L1.2.1.4</t>
  </si>
  <si>
    <t>Справочно : Фактическое количество произведенных анализов проб грунтовых вод (ед.)</t>
  </si>
  <si>
    <t>L1.2.1.5</t>
  </si>
  <si>
    <t>Справочно : Нормативное количество произведенных анализов проб грунтовых вод (ед.)</t>
  </si>
  <si>
    <t>L1.2.2.1</t>
  </si>
  <si>
    <t>1.2.2.</t>
  </si>
  <si>
    <t>Соответствие качества товаров и услуг установленным требованиям (%)</t>
  </si>
  <si>
    <t>L1.2.2.2</t>
  </si>
  <si>
    <t>Количество анализов проб атмосферного воздуха, соответствующее предельно допустимым концентрациям (ед.)</t>
  </si>
  <si>
    <t>L1.2.2.3</t>
  </si>
  <si>
    <t>L1.2.2.4</t>
  </si>
  <si>
    <t>1.2.Качество производимых товаров (оказываемых услуг) Количество анализов проб грунтовых вод, соответствующих ПДК (ед.)</t>
  </si>
  <si>
    <t>Количество анализов проб грунтовых вод, соответствующих ПДК (ед.)</t>
  </si>
  <si>
    <t>L1.2.3.1</t>
  </si>
  <si>
    <t>1.2.3.</t>
  </si>
  <si>
    <t>Обеспечение инструментального контроля (%)</t>
  </si>
  <si>
    <t>L1.2.3.2</t>
  </si>
  <si>
    <t>Объем твердых бытовых отходов, взвешенных на весах перед принятием к утилизации/захоронению (куб. м)</t>
  </si>
  <si>
    <t>L1.2.4.1</t>
  </si>
  <si>
    <t>1.2.4.</t>
  </si>
  <si>
    <t>Продолжительность (бесперебойность) поставки товаров и услуг (час./день)</t>
  </si>
  <si>
    <t>L1.2.4.2</t>
  </si>
  <si>
    <t>Количество часов предоставления услуг в отчетном периоде (часов)</t>
  </si>
  <si>
    <t>1.3.Надежность снабжения потребителей товарами (услугами)</t>
  </si>
  <si>
    <t>L1.3.1.1</t>
  </si>
  <si>
    <t>1.3.1.</t>
  </si>
  <si>
    <t>Коэффициент защищенности объектов от пожаров (час./день)</t>
  </si>
  <si>
    <t>L1.3.1.2</t>
  </si>
  <si>
    <t>Суммарная продолжительность пожаров на объектах для утилизации (захоронения) ТБО (часов)</t>
  </si>
  <si>
    <t>L1.3.2.1</t>
  </si>
  <si>
    <t>1.3.2.</t>
  </si>
  <si>
    <t>Коэффициент пожароустойчивости объектов от пожаров (ед.)</t>
  </si>
  <si>
    <t>L1.3.2.2</t>
  </si>
  <si>
    <t>Суммарная площадь объектов, подверженных пожарам (кв. м)</t>
  </si>
  <si>
    <t>L1.3.2.3</t>
  </si>
  <si>
    <t>Площадь объектов для утилизации (захоронения) ТБО (кв. м)</t>
  </si>
  <si>
    <t>L1.3.3.1</t>
  </si>
  <si>
    <t>1.3.3.</t>
  </si>
  <si>
    <t>Коэффициент заполняемости полигона (%)</t>
  </si>
  <si>
    <t>L1.3.3.2</t>
  </si>
  <si>
    <t>Накопленный объем утилизированных (захороненных) твердых бытовых отходов (куб. м)</t>
  </si>
  <si>
    <t>L1.3.3.3</t>
  </si>
  <si>
    <t>Проектная вместимость объекта для захоронения твердых бытовых отходов (куб. м)</t>
  </si>
  <si>
    <t>1.4.Доступность товаров и услуг для потребителей</t>
  </si>
  <si>
    <t>L1.4.1.1</t>
  </si>
  <si>
    <t>1.4.1.</t>
  </si>
  <si>
    <t>Доля расходов на оплату услуг в совокупном доходе населения (%)</t>
  </si>
  <si>
    <t>L1.4.1.2</t>
  </si>
  <si>
    <t xml:space="preserve">   Среднемесячный платеж населения за услуги утилизации (захоронения) твердых бытовых отходов (руб.)</t>
  </si>
  <si>
    <t>L1.4.1.3</t>
  </si>
  <si>
    <t xml:space="preserve">   Денежные доходы населения, средние на человека (руб.)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</si>
</sst>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b/>
      <sz val="9"/>
      <color indexed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9"/>
      <color indexed="8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</cellStyleXfs>
  <cellXfs count="56">
    <xf numFmtId="0" fontId="0" fillId="0" borderId="0" xfId="0"/>
    <xf numFmtId="0" fontId="2" fillId="0" borderId="0" xfId="1" applyFont="1" applyProtection="1"/>
    <xf numFmtId="0" fontId="3" fillId="0" borderId="0" xfId="1" applyFont="1" applyAlignment="1" applyProtection="1">
      <alignment horizontal="right" wrapText="1"/>
    </xf>
    <xf numFmtId="0" fontId="3" fillId="0" borderId="0" xfId="2" applyFont="1" applyAlignment="1" applyProtection="1">
      <alignment wrapText="1"/>
    </xf>
    <xf numFmtId="0" fontId="3" fillId="0" borderId="0" xfId="1" applyFont="1" applyAlignment="1" applyProtection="1">
      <alignment wrapText="1"/>
    </xf>
    <xf numFmtId="0" fontId="5" fillId="0" borderId="0" xfId="1" applyFont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wrapText="1"/>
    </xf>
    <xf numFmtId="0" fontId="3" fillId="0" borderId="0" xfId="3" applyFont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2" fillId="0" borderId="0" xfId="1" applyFont="1" applyAlignment="1" applyProtection="1">
      <alignment wrapText="1"/>
    </xf>
    <xf numFmtId="0" fontId="7" fillId="0" borderId="0" xfId="1" applyFont="1" applyAlignment="1" applyProtection="1">
      <alignment wrapText="1"/>
    </xf>
    <xf numFmtId="0" fontId="2" fillId="0" borderId="0" xfId="1" applyFont="1" applyFill="1" applyAlignment="1" applyProtection="1">
      <alignment wrapText="1"/>
    </xf>
    <xf numFmtId="0" fontId="2" fillId="3" borderId="0" xfId="1" applyFont="1" applyFill="1" applyBorder="1" applyAlignment="1" applyProtection="1">
      <alignment wrapText="1"/>
    </xf>
    <xf numFmtId="0" fontId="7" fillId="3" borderId="0" xfId="1" applyFont="1" applyFill="1" applyBorder="1" applyAlignment="1" applyProtection="1">
      <alignment wrapText="1"/>
    </xf>
    <xf numFmtId="0" fontId="2" fillId="3" borderId="0" xfId="1" applyFont="1" applyFill="1" applyBorder="1" applyAlignment="1" applyProtection="1">
      <alignment horizont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4" applyFont="1" applyFill="1" applyBorder="1" applyAlignment="1" applyProtection="1">
      <alignment horizont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wrapText="1"/>
    </xf>
    <xf numFmtId="0" fontId="7" fillId="3" borderId="3" xfId="1" applyFont="1" applyFill="1" applyBorder="1" applyAlignment="1" applyProtection="1">
      <alignment horizontal="center" vertical="center" wrapText="1"/>
    </xf>
    <xf numFmtId="0" fontId="2" fillId="3" borderId="3" xfId="1" applyFont="1" applyFill="1" applyBorder="1" applyAlignment="1" applyProtection="1">
      <alignment horizont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3" fillId="0" borderId="0" xfId="1" applyFont="1" applyFill="1" applyProtection="1"/>
    <xf numFmtId="0" fontId="3" fillId="0" borderId="0" xfId="1" applyFont="1" applyProtection="1"/>
    <xf numFmtId="0" fontId="2" fillId="3" borderId="0" xfId="1" applyFont="1" applyFill="1" applyBorder="1" applyProtection="1"/>
    <xf numFmtId="0" fontId="9" fillId="4" borderId="1" xfId="0" applyNumberFormat="1" applyFont="1" applyFill="1" applyBorder="1" applyAlignment="1" applyProtection="1">
      <alignment horizontal="center"/>
    </xf>
    <xf numFmtId="0" fontId="9" fillId="4" borderId="7" xfId="0" applyNumberFormat="1" applyFont="1" applyFill="1" applyBorder="1" applyAlignment="1" applyProtection="1">
      <alignment horizontal="center"/>
    </xf>
    <xf numFmtId="0" fontId="2" fillId="0" borderId="0" xfId="1" applyFont="1" applyFill="1" applyProtection="1"/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3" fillId="3" borderId="0" xfId="1" applyFont="1" applyFill="1" applyBorder="1" applyProtection="1"/>
    <xf numFmtId="49" fontId="2" fillId="0" borderId="1" xfId="1" applyNumberFormat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left"/>
    </xf>
    <xf numFmtId="164" fontId="2" fillId="2" borderId="7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Protection="1"/>
    <xf numFmtId="165" fontId="2" fillId="5" borderId="7" xfId="1" applyNumberFormat="1" applyFont="1" applyFill="1" applyBorder="1" applyAlignment="1" applyProtection="1">
      <alignment horizontal="center" vertical="center"/>
      <protection locked="0"/>
    </xf>
    <xf numFmtId="166" fontId="2" fillId="2" borderId="7" xfId="1" applyNumberFormat="1" applyFont="1" applyFill="1" applyBorder="1" applyAlignment="1" applyProtection="1">
      <alignment horizontal="center" vertical="center"/>
    </xf>
    <xf numFmtId="1" fontId="2" fillId="5" borderId="7" xfId="1" applyNumberFormat="1" applyFont="1" applyFill="1" applyBorder="1" applyAlignment="1" applyProtection="1">
      <alignment horizontal="center" vertical="center"/>
      <protection locked="0"/>
    </xf>
    <xf numFmtId="10" fontId="2" fillId="2" borderId="7" xfId="1" applyNumberFormat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horizontal="center" vertical="center"/>
    </xf>
    <xf numFmtId="0" fontId="2" fillId="0" borderId="1" xfId="5" applyFont="1" applyFill="1" applyBorder="1" applyAlignment="1" applyProtection="1">
      <alignment horizontal="left" vertical="center" wrapText="1" indent="1"/>
    </xf>
    <xf numFmtId="0" fontId="2" fillId="0" borderId="1" xfId="5" applyFont="1" applyFill="1" applyBorder="1" applyAlignment="1" applyProtection="1">
      <alignment horizontal="left" wrapText="1" indent="1"/>
    </xf>
    <xf numFmtId="2" fontId="2" fillId="2" borderId="7" xfId="1" applyNumberFormat="1" applyFont="1" applyFill="1" applyBorder="1" applyAlignment="1" applyProtection="1">
      <alignment horizontal="center" vertical="center"/>
    </xf>
    <xf numFmtId="2" fontId="2" fillId="5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Protection="1"/>
    <xf numFmtId="49" fontId="2" fillId="0" borderId="5" xfId="1" applyNumberFormat="1" applyFont="1" applyFill="1" applyBorder="1" applyAlignment="1" applyProtection="1">
      <alignment horizontal="center" vertical="center"/>
    </xf>
    <xf numFmtId="0" fontId="2" fillId="0" borderId="5" xfId="1" applyFont="1" applyFill="1" applyBorder="1" applyProtection="1"/>
    <xf numFmtId="2" fontId="2" fillId="5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Protection="1"/>
    <xf numFmtId="0" fontId="2" fillId="0" borderId="0" xfId="1" applyFont="1" applyAlignment="1" applyProtection="1">
      <alignment horizontal="center" wrapText="1"/>
    </xf>
    <xf numFmtId="0" fontId="2" fillId="0" borderId="0" xfId="1" applyFont="1" applyBorder="1" applyAlignment="1" applyProtection="1">
      <alignment horizontal="center" wrapText="1"/>
    </xf>
  </cellXfs>
  <cellStyles count="6">
    <cellStyle name="Обычный" xfId="0" builtinId="0"/>
    <cellStyle name="Обычный_P48v001VS" xfId="2"/>
    <cellStyle name="Обычный_Калькуляция воды" xfId="1"/>
    <cellStyle name="Обычный_Мониторинг инвестиций" xfId="3"/>
    <cellStyle name="Обычный_Мониторинг ФОТ" xfId="4"/>
    <cellStyle name="Обычный_тарифы на 2002г с 1-0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74;&#1099;&#1087;&#1086;&#1083;&#1085;&#1077;&#1085;&#1080;&#1103;%20&#1087;&#1088;&#1086;&#1080;&#1079;&#1074;&#1086;&#1076;&#1089;&#1090;&#1074;&#1077;&#1085;&#1085;&#1086;&#1081;%20&#1087;&#1088;&#1086;&#1075;&#1088;&#1072;&#1084;&#1084;&#1099;%20&#1054;&#1054;&#1054;%20&#1050;&#1072;&#1087;&#1080;&#1090;&#1072;&#1083;%20&#1079;&#1072;%203%20&#1082;&#1074;&#1072;&#1088;&#1090;&#1072;&#1083;%202015&#1075;.&#1074;%20&#1087;&#1077;&#1095;&#1072;&#1090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et_union"/>
      <sheetName val="modInfo"/>
      <sheetName val="AllSheetsInThisWorkbook"/>
      <sheetName val="modPROV"/>
      <sheetName val="modSheetMain101"/>
      <sheetName val="TEHSHEET"/>
      <sheetName val="modButton"/>
      <sheetName val="REESTR_ORG"/>
      <sheetName val="REESTR_MO"/>
      <sheetName val="modTitleSheetHeaders"/>
      <sheetName val="modClassifierValidate"/>
      <sheetName val="modReestr"/>
      <sheetName val="modfrmCheckUpdates"/>
      <sheetName val="modfrmReestr"/>
      <sheetName val="modUpdTemplMain"/>
      <sheetName val="modfrmDateChoose"/>
    </sheetNames>
    <sheetDataSet>
      <sheetData sheetId="0"/>
      <sheetData sheetId="1"/>
      <sheetData sheetId="2">
        <row r="5">
          <cell r="F5" t="str">
            <v>Приморский край</v>
          </cell>
        </row>
        <row r="6">
          <cell r="E6" t="str">
            <v>Наименование регулирующего органа:</v>
          </cell>
        </row>
        <row r="8">
          <cell r="F8" t="str">
            <v>III квартал</v>
          </cell>
          <cell r="G8">
            <v>2015</v>
          </cell>
          <cell r="I8">
            <v>273</v>
          </cell>
        </row>
        <row r="10">
          <cell r="F10" t="str">
            <v>Городской округ Спасск-Дальний</v>
          </cell>
          <cell r="H10" t="str">
            <v>05720000</v>
          </cell>
        </row>
        <row r="13">
          <cell r="F13" t="str">
            <v>ооо Капитал</v>
          </cell>
          <cell r="G13" t="str">
            <v>2510012078</v>
          </cell>
          <cell r="H13" t="str">
            <v>251001001</v>
          </cell>
        </row>
        <row r="15">
          <cell r="E15" t="str">
            <v xml:space="preserve"> утилизация и захоронение ТБО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topLeftCell="C13" workbookViewId="0">
      <selection activeCell="E52" sqref="E52"/>
    </sheetView>
  </sheetViews>
  <sheetFormatPr defaultColWidth="8.7109375" defaultRowHeight="11.25"/>
  <cols>
    <col min="1" max="1" width="10.42578125" style="7" hidden="1" customWidth="1"/>
    <col min="2" max="2" width="10.42578125" style="4" hidden="1" customWidth="1"/>
    <col min="3" max="3" width="5.42578125" style="10" customWidth="1"/>
    <col min="4" max="4" width="7.85546875" style="11" customWidth="1"/>
    <col min="5" max="5" width="56.140625" style="10" customWidth="1"/>
    <col min="6" max="6" width="17.42578125" style="54" customWidth="1"/>
    <col min="7" max="7" width="11" style="10" customWidth="1"/>
    <col min="8" max="8" width="3.85546875" style="12" customWidth="1"/>
    <col min="9" max="9" width="8.7109375" style="12" customWidth="1"/>
    <col min="10" max="13" width="8.7109375" style="10" customWidth="1"/>
    <col min="14" max="14" width="8.7109375" style="10"/>
    <col min="15" max="17" width="8.7109375" style="4"/>
    <col min="18" max="16384" width="8.7109375" style="10"/>
  </cols>
  <sheetData>
    <row r="1" spans="1:17" s="4" customFormat="1" ht="11.25" hidden="1" customHeight="1">
      <c r="A1" s="2" t="str">
        <f>[1]Справочники!E6</f>
        <v>Наименование регулирующего органа:</v>
      </c>
      <c r="B1" s="3" t="str">
        <f>mo_n</f>
        <v>Городской округ Спасск-Дальний</v>
      </c>
      <c r="D1" s="5"/>
      <c r="F1" s="6"/>
      <c r="G1" s="6"/>
      <c r="H1" s="7"/>
      <c r="I1" s="7"/>
    </row>
    <row r="2" spans="1:17" s="4" customFormat="1" ht="11.25" hidden="1" customHeight="1">
      <c r="A2" s="2"/>
      <c r="B2" s="3" t="str">
        <f>oktmo_n</f>
        <v>05720000</v>
      </c>
      <c r="D2" s="5"/>
      <c r="F2" s="6"/>
      <c r="G2" s="6"/>
      <c r="H2" s="7"/>
      <c r="I2" s="7"/>
    </row>
    <row r="3" spans="1:17" s="4" customFormat="1" ht="22.5" hidden="1">
      <c r="A3" s="2" t="str">
        <f>[1]Справочники!F8</f>
        <v>III квартал</v>
      </c>
      <c r="D3" s="5"/>
      <c r="F3" s="6"/>
      <c r="G3" s="6"/>
      <c r="H3" s="7"/>
      <c r="I3" s="7"/>
      <c r="O3" s="8">
        <v>1</v>
      </c>
      <c r="P3" s="8" t="s">
        <v>0</v>
      </c>
      <c r="Q3" s="8" t="str">
        <f>[1]Справочники!F5</f>
        <v>Приморский край</v>
      </c>
    </row>
    <row r="4" spans="1:17" s="4" customFormat="1" ht="12" hidden="1" customHeight="1">
      <c r="A4" s="2">
        <f>[1]Справочники!G8</f>
        <v>2015</v>
      </c>
      <c r="D4" s="5"/>
      <c r="F4" s="6"/>
      <c r="G4" s="6"/>
      <c r="H4" s="7"/>
      <c r="I4" s="7"/>
      <c r="O4" s="8">
        <v>2</v>
      </c>
      <c r="P4" s="8" t="s">
        <v>1</v>
      </c>
      <c r="Q4" s="8" t="str">
        <f>[1]Справочники!F8</f>
        <v>III квартал</v>
      </c>
    </row>
    <row r="5" spans="1:17" s="4" customFormat="1" ht="9.75" hidden="1" customHeight="1">
      <c r="A5" s="2" t="str">
        <f>org_n</f>
        <v>ооо Капитал</v>
      </c>
      <c r="B5" s="4">
        <f>fil</f>
        <v>0</v>
      </c>
      <c r="D5" s="5"/>
      <c r="F5" s="6"/>
      <c r="G5" s="6"/>
      <c r="H5" s="7"/>
      <c r="I5" s="7"/>
      <c r="O5" s="8">
        <v>3</v>
      </c>
      <c r="P5" s="8" t="s">
        <v>2</v>
      </c>
      <c r="Q5" s="8">
        <f>[1]Справочники!G8</f>
        <v>2015</v>
      </c>
    </row>
    <row r="6" spans="1:17" s="4" customFormat="1" ht="10.5" hidden="1" customHeight="1">
      <c r="A6" s="2" t="str">
        <f>inn</f>
        <v>2510012078</v>
      </c>
      <c r="B6" s="4" t="str">
        <f>kpp</f>
        <v>251001001</v>
      </c>
      <c r="D6" s="5"/>
      <c r="F6" s="9"/>
      <c r="G6" s="9"/>
      <c r="H6" s="7"/>
      <c r="I6" s="7"/>
      <c r="O6" s="8">
        <v>4</v>
      </c>
      <c r="P6" s="8" t="s">
        <v>3</v>
      </c>
      <c r="Q6" s="8" t="str">
        <f>mo_n</f>
        <v>Городской округ Спасск-Дальний</v>
      </c>
    </row>
    <row r="7" spans="1:17" ht="12" customHeight="1">
      <c r="F7" s="55"/>
      <c r="O7" s="8">
        <v>10</v>
      </c>
      <c r="P7" s="8" t="s">
        <v>4</v>
      </c>
      <c r="Q7" s="8" t="str">
        <f>vprod</f>
        <v xml:space="preserve"> утилизация и захоронение ТБО</v>
      </c>
    </row>
    <row r="8" spans="1:17">
      <c r="C8" s="13"/>
      <c r="D8" s="14"/>
      <c r="E8" s="13"/>
      <c r="F8" s="15"/>
      <c r="G8" s="13"/>
      <c r="O8" s="8">
        <v>11</v>
      </c>
      <c r="P8" s="8" t="s">
        <v>5</v>
      </c>
      <c r="Q8" s="8">
        <f>fil</f>
        <v>0</v>
      </c>
    </row>
    <row r="9" spans="1:17" ht="35.25" customHeight="1">
      <c r="C9" s="13"/>
      <c r="D9" s="16" t="str">
        <f>"Отчетные данные о выполнении производственной программы организацией, оказывающих услуги  утилизации (захоронения) твердых бытовых отходов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 утилизации (захоронения) твердых бытовых отходов за III квартал 2015 года</v>
      </c>
      <c r="E9" s="16"/>
      <c r="F9" s="16"/>
      <c r="G9" s="13"/>
    </row>
    <row r="10" spans="1:17" ht="13.5" customHeight="1">
      <c r="C10" s="13"/>
      <c r="D10" s="17" t="str">
        <f>"Муниципальное образование: "&amp;IF(B1="","",B1)</f>
        <v>Муниципальное образование: Городской округ Спасск-Дальний</v>
      </c>
      <c r="E10" s="17"/>
      <c r="F10" s="17"/>
      <c r="G10" s="13"/>
      <c r="I10" s="18"/>
      <c r="J10" s="18"/>
      <c r="K10" s="18"/>
    </row>
    <row r="11" spans="1:17" ht="12.75" customHeight="1">
      <c r="C11" s="13"/>
      <c r="D11" s="19" t="str">
        <f>"Название организации: "&amp; IF(B5=0,A5,A5&amp;" ("&amp;B5&amp;")")</f>
        <v>Название организации: ооо Капитал</v>
      </c>
      <c r="E11" s="19"/>
      <c r="F11" s="19"/>
      <c r="G11" s="13"/>
    </row>
    <row r="12" spans="1:17" ht="13.5" customHeight="1">
      <c r="C12" s="13"/>
      <c r="D12" s="20"/>
      <c r="E12" s="21"/>
      <c r="F12" s="22"/>
      <c r="G12" s="13"/>
    </row>
    <row r="13" spans="1:17" ht="30" customHeight="1">
      <c r="C13" s="13"/>
      <c r="D13" s="23" t="s">
        <v>6</v>
      </c>
      <c r="E13" s="23" t="s">
        <v>7</v>
      </c>
      <c r="F13" s="24" t="s">
        <v>8</v>
      </c>
      <c r="G13" s="13"/>
    </row>
    <row r="14" spans="1:17" ht="12" customHeight="1">
      <c r="C14" s="13"/>
      <c r="D14" s="25">
        <v>1</v>
      </c>
      <c r="E14" s="26">
        <v>2</v>
      </c>
      <c r="F14" s="25">
        <v>3</v>
      </c>
      <c r="G14" s="13"/>
    </row>
    <row r="15" spans="1:17" s="1" customFormat="1">
      <c r="A15" s="27"/>
      <c r="B15" s="28"/>
      <c r="C15" s="29"/>
      <c r="D15" s="30" t="s">
        <v>9</v>
      </c>
      <c r="E15" s="30"/>
      <c r="F15" s="31"/>
      <c r="G15" s="29"/>
      <c r="H15" s="32"/>
      <c r="I15" s="33"/>
      <c r="J15" s="33"/>
      <c r="K15" s="33"/>
      <c r="O15" s="28"/>
      <c r="P15" s="28"/>
      <c r="Q15" s="28"/>
    </row>
    <row r="16" spans="1:17" s="1" customFormat="1" ht="15.75" customHeight="1">
      <c r="A16" s="34" t="s">
        <v>10</v>
      </c>
      <c r="B16" s="28" t="str">
        <f t="shared" ref="B16:B21" si="0">$D$15&amp;" "&amp;E16</f>
        <v>1.1.Обеспечение объемов производства товаров (оказания услуг) Общий объем реализации товаров и услуг, в том числе:</v>
      </c>
      <c r="C16" s="35">
        <v>1</v>
      </c>
      <c r="D16" s="36" t="s">
        <v>11</v>
      </c>
      <c r="E16" s="37" t="s">
        <v>12</v>
      </c>
      <c r="F16" s="38">
        <f>F17+F18</f>
        <v>33976</v>
      </c>
      <c r="G16" s="29"/>
      <c r="H16" s="32"/>
      <c r="I16" s="32"/>
      <c r="J16" s="32"/>
      <c r="K16" s="32"/>
      <c r="O16" s="28"/>
      <c r="P16" s="28"/>
      <c r="Q16" s="28"/>
    </row>
    <row r="17" spans="1:17" s="1" customFormat="1" ht="15.75" customHeight="1">
      <c r="A17" s="34" t="s">
        <v>13</v>
      </c>
      <c r="B17" s="28" t="str">
        <f t="shared" si="0"/>
        <v>1.1.Обеспечение объемов производства товаров (оказания услуг)     Справочно: объем утилизированных твердых бытовых отходов (куб.м)</v>
      </c>
      <c r="C17" s="35">
        <v>1</v>
      </c>
      <c r="D17" s="36"/>
      <c r="E17" s="39" t="s">
        <v>14</v>
      </c>
      <c r="F17" s="40">
        <v>150</v>
      </c>
      <c r="G17" s="29"/>
      <c r="H17" s="32"/>
      <c r="O17" s="28"/>
      <c r="P17" s="28"/>
      <c r="Q17" s="28"/>
    </row>
    <row r="18" spans="1:17" s="1" customFormat="1" ht="15.75" customHeight="1">
      <c r="A18" s="34" t="s">
        <v>15</v>
      </c>
      <c r="B18" s="28" t="str">
        <f t="shared" si="0"/>
        <v>1.1.Обеспечение объемов производства товаров (оказания услуг)                      объем захороненных твердых бытовых отходов (куб.м)</v>
      </c>
      <c r="C18" s="35">
        <v>1</v>
      </c>
      <c r="D18" s="36"/>
      <c r="E18" s="39" t="s">
        <v>16</v>
      </c>
      <c r="F18" s="40">
        <v>33826</v>
      </c>
      <c r="G18" s="29"/>
      <c r="H18" s="32"/>
      <c r="O18" s="28"/>
      <c r="P18" s="28"/>
      <c r="Q18" s="28"/>
    </row>
    <row r="19" spans="1:17" s="1" customFormat="1" ht="15.75" customHeight="1">
      <c r="A19" s="34" t="s">
        <v>17</v>
      </c>
      <c r="B19" s="28" t="str">
        <f t="shared" si="0"/>
        <v>1.1.Обеспечение объемов производства товаров (оказания услуг)   - в том числе от населения объем утилизированных (захороненных) ТБО</v>
      </c>
      <c r="C19" s="35">
        <v>1</v>
      </c>
      <c r="D19" s="36" t="s">
        <v>18</v>
      </c>
      <c r="E19" s="39" t="s">
        <v>19</v>
      </c>
      <c r="F19" s="40">
        <v>24233</v>
      </c>
      <c r="G19" s="29"/>
      <c r="H19" s="32"/>
      <c r="O19" s="28"/>
      <c r="P19" s="28"/>
      <c r="Q19" s="28"/>
    </row>
    <row r="20" spans="1:17" s="1" customFormat="1" ht="15.75" customHeight="1">
      <c r="A20" s="34" t="s">
        <v>20</v>
      </c>
      <c r="B20" s="28" t="str">
        <f t="shared" si="0"/>
        <v>1.1.Обеспечение объемов производства товаров (оказания услуг)    Удельное потребление (куб.м/чел)</v>
      </c>
      <c r="C20" s="35">
        <v>1</v>
      </c>
      <c r="D20" s="36"/>
      <c r="E20" s="39" t="s">
        <v>21</v>
      </c>
      <c r="F20" s="41">
        <f>IF(F21=0,0,F19/F21)</f>
        <v>0.66459150371609577</v>
      </c>
      <c r="G20" s="29"/>
      <c r="H20" s="32"/>
      <c r="O20" s="28"/>
      <c r="P20" s="28"/>
      <c r="Q20" s="28"/>
    </row>
    <row r="21" spans="1:17" s="1" customFormat="1" ht="14.25" customHeight="1">
      <c r="A21" s="34" t="s">
        <v>22</v>
      </c>
      <c r="B21" s="28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21" s="35">
        <v>1</v>
      </c>
      <c r="D21" s="36"/>
      <c r="E21" s="39" t="s">
        <v>23</v>
      </c>
      <c r="F21" s="42">
        <v>36463</v>
      </c>
      <c r="G21" s="29"/>
      <c r="H21" s="32"/>
      <c r="I21" s="32"/>
      <c r="O21" s="28"/>
      <c r="P21" s="28"/>
      <c r="Q21" s="28"/>
    </row>
    <row r="22" spans="1:17" s="1" customFormat="1">
      <c r="A22" s="27"/>
      <c r="B22" s="28"/>
      <c r="C22" s="35">
        <v>1</v>
      </c>
      <c r="D22" s="30" t="s">
        <v>24</v>
      </c>
      <c r="E22" s="30"/>
      <c r="F22" s="31"/>
      <c r="G22" s="29"/>
      <c r="H22" s="32"/>
      <c r="O22" s="28"/>
      <c r="P22" s="28"/>
      <c r="Q22" s="28"/>
    </row>
    <row r="23" spans="1:17" s="1" customFormat="1" ht="15.75" customHeight="1">
      <c r="A23" s="34" t="s">
        <v>25</v>
      </c>
      <c r="B23" s="28" t="str">
        <f>$D$22&amp;" "&amp;E23</f>
        <v>1.2.Качество производимых товаров (оказываемых услуг) Наличие контроля качества товаров и услуг (%)</v>
      </c>
      <c r="C23" s="35">
        <v>1</v>
      </c>
      <c r="D23" s="36" t="s">
        <v>26</v>
      </c>
      <c r="E23" s="37" t="s">
        <v>27</v>
      </c>
      <c r="F23" s="43">
        <f>IF(F25=0,0,F24/F25)</f>
        <v>0</v>
      </c>
      <c r="G23" s="29"/>
      <c r="H23" s="32"/>
      <c r="O23" s="28"/>
      <c r="P23" s="28"/>
      <c r="Q23" s="28"/>
    </row>
    <row r="24" spans="1:17" s="1" customFormat="1" ht="15.75" customHeight="1">
      <c r="A24" s="34" t="s">
        <v>28</v>
      </c>
      <c r="B24" s="28" t="str">
        <f t="shared" ref="B24:B35" si="1">$D$22&amp;" "&amp;E24</f>
        <v>1.2.Качество производимых товаров (оказываемых услуг) Фактическое количество произведенных анализов проб атмосферного воздуха (ед.)</v>
      </c>
      <c r="C24" s="35">
        <v>1</v>
      </c>
      <c r="D24" s="44"/>
      <c r="E24" s="45" t="s">
        <v>29</v>
      </c>
      <c r="F24" s="42">
        <v>0</v>
      </c>
      <c r="G24" s="29"/>
      <c r="H24" s="32"/>
      <c r="O24" s="28"/>
      <c r="P24" s="28"/>
      <c r="Q24" s="28"/>
    </row>
    <row r="25" spans="1:17" s="1" customFormat="1" ht="15.75" customHeight="1">
      <c r="A25" s="34" t="s">
        <v>30</v>
      </c>
      <c r="B25" s="28" t="str">
        <f t="shared" si="1"/>
        <v>1.2.Качество производимых товаров (оказываемых услуг) Нормативное количество произведенных анализов проб атмосферного воздуха (ед.)</v>
      </c>
      <c r="C25" s="35">
        <v>1</v>
      </c>
      <c r="D25" s="44"/>
      <c r="E25" s="45" t="s">
        <v>31</v>
      </c>
      <c r="F25" s="42">
        <v>0</v>
      </c>
      <c r="G25" s="29"/>
      <c r="H25" s="32"/>
      <c r="O25" s="28"/>
      <c r="P25" s="28"/>
      <c r="Q25" s="28"/>
    </row>
    <row r="26" spans="1:17" s="1" customFormat="1" ht="15.75" customHeight="1">
      <c r="A26" s="34" t="s">
        <v>32</v>
      </c>
      <c r="B26" s="28" t="str">
        <f t="shared" si="1"/>
        <v>1.2.Качество производимых товаров (оказываемых услуг) Справочно : Фактическое количество произведенных анализов проб грунтовых вод (ед.)</v>
      </c>
      <c r="C26" s="35">
        <v>1</v>
      </c>
      <c r="D26" s="44"/>
      <c r="E26" s="45" t="s">
        <v>33</v>
      </c>
      <c r="F26" s="42">
        <v>0</v>
      </c>
      <c r="G26" s="29"/>
      <c r="H26" s="32"/>
      <c r="O26" s="28"/>
      <c r="P26" s="28"/>
      <c r="Q26" s="28"/>
    </row>
    <row r="27" spans="1:17" s="1" customFormat="1" ht="15.75" customHeight="1">
      <c r="A27" s="34" t="s">
        <v>34</v>
      </c>
      <c r="B27" s="28" t="str">
        <f t="shared" si="1"/>
        <v>1.2.Качество производимых товаров (оказываемых услуг) Справочно : Нормативное количество произведенных анализов проб грунтовых вод (ед.)</v>
      </c>
      <c r="C27" s="35">
        <v>1</v>
      </c>
      <c r="D27" s="44"/>
      <c r="E27" s="45" t="s">
        <v>35</v>
      </c>
      <c r="F27" s="42">
        <v>0</v>
      </c>
      <c r="G27" s="29"/>
      <c r="H27" s="32"/>
      <c r="O27" s="28"/>
      <c r="P27" s="28"/>
      <c r="Q27" s="28"/>
    </row>
    <row r="28" spans="1:17" s="1" customFormat="1" ht="15.75" customHeight="1">
      <c r="A28" s="34" t="s">
        <v>36</v>
      </c>
      <c r="B28" s="28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28" s="35">
        <v>1</v>
      </c>
      <c r="D28" s="36" t="s">
        <v>37</v>
      </c>
      <c r="E28" s="37" t="s">
        <v>38</v>
      </c>
      <c r="F28" s="43">
        <f>IF(F30=0,0,F29/F30)</f>
        <v>0</v>
      </c>
      <c r="G28" s="29"/>
      <c r="H28" s="32"/>
      <c r="O28" s="28"/>
      <c r="P28" s="28"/>
      <c r="Q28" s="28"/>
    </row>
    <row r="29" spans="1:17" s="1" customFormat="1" ht="26.25" customHeight="1">
      <c r="A29" s="34" t="s">
        <v>39</v>
      </c>
      <c r="B29" s="28" t="str">
        <f t="shared" si="1"/>
        <v>1.2.Качество производимых товаров (оказываемых услуг) Количество анализов проб атмосферного воздуха, соответствующее предельно допустимым концентрациям (ед.)</v>
      </c>
      <c r="C29" s="35">
        <v>1</v>
      </c>
      <c r="D29" s="44"/>
      <c r="E29" s="46" t="s">
        <v>40</v>
      </c>
      <c r="F29" s="42">
        <v>0</v>
      </c>
      <c r="G29" s="29"/>
      <c r="H29" s="32"/>
      <c r="O29" s="28"/>
      <c r="P29" s="28"/>
      <c r="Q29" s="28"/>
    </row>
    <row r="30" spans="1:17" s="1" customFormat="1" ht="15.75" customHeight="1">
      <c r="A30" s="34" t="s">
        <v>41</v>
      </c>
      <c r="B30" s="28" t="str">
        <f t="shared" si="1"/>
        <v>1.2.Качество производимых товаров (оказываемых услуг) Фактическое количество произведенных анализов проб атмосферного воздуха (ед.)</v>
      </c>
      <c r="C30" s="35">
        <v>1</v>
      </c>
      <c r="D30" s="44"/>
      <c r="E30" s="46" t="s">
        <v>29</v>
      </c>
      <c r="F30" s="42">
        <v>0</v>
      </c>
      <c r="G30" s="29"/>
      <c r="H30" s="32"/>
      <c r="O30" s="28"/>
      <c r="P30" s="28"/>
      <c r="Q30" s="28"/>
    </row>
    <row r="31" spans="1:17" s="1" customFormat="1" ht="15.75" customHeight="1">
      <c r="A31" s="34" t="s">
        <v>42</v>
      </c>
      <c r="B31" s="28" t="s">
        <v>43</v>
      </c>
      <c r="C31" s="35">
        <v>1</v>
      </c>
      <c r="D31" s="44"/>
      <c r="E31" s="45" t="s">
        <v>44</v>
      </c>
      <c r="F31" s="42">
        <v>0</v>
      </c>
      <c r="G31" s="29"/>
      <c r="H31" s="32"/>
      <c r="O31" s="28"/>
      <c r="P31" s="28"/>
      <c r="Q31" s="28"/>
    </row>
    <row r="32" spans="1:17" s="1" customFormat="1" ht="15.75" customHeight="1">
      <c r="A32" s="34" t="s">
        <v>45</v>
      </c>
      <c r="B32" s="28" t="str">
        <f t="shared" si="1"/>
        <v>1.2.Качество производимых товаров (оказываемых услуг) Обеспечение инструментального контроля (%)</v>
      </c>
      <c r="C32" s="35">
        <v>1</v>
      </c>
      <c r="D32" s="36" t="s">
        <v>46</v>
      </c>
      <c r="E32" s="37" t="s">
        <v>47</v>
      </c>
      <c r="F32" s="43">
        <f>IF(F16=0,0,F33/F16)</f>
        <v>0</v>
      </c>
      <c r="G32" s="29"/>
      <c r="H32" s="32"/>
      <c r="O32" s="28"/>
      <c r="P32" s="28"/>
      <c r="Q32" s="28"/>
    </row>
    <row r="33" spans="1:17" s="1" customFormat="1" ht="26.25" customHeight="1">
      <c r="A33" s="34" t="s">
        <v>48</v>
      </c>
      <c r="B33" s="28" t="str">
        <f t="shared" si="1"/>
        <v>1.2.Качество производимых товаров (оказываемых услуг) Объем твердых бытовых отходов, взвешенных на весах перед принятием к утилизации/захоронению (куб. м)</v>
      </c>
      <c r="C33" s="35">
        <v>1</v>
      </c>
      <c r="D33" s="36"/>
      <c r="E33" s="46" t="s">
        <v>49</v>
      </c>
      <c r="F33" s="42">
        <v>0</v>
      </c>
      <c r="G33" s="29"/>
      <c r="H33" s="32"/>
      <c r="O33" s="28"/>
      <c r="P33" s="28"/>
      <c r="Q33" s="28"/>
    </row>
    <row r="34" spans="1:17" s="1" customFormat="1" ht="15.75" customHeight="1">
      <c r="A34" s="34" t="s">
        <v>50</v>
      </c>
      <c r="B34" s="28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34" s="35">
        <v>1</v>
      </c>
      <c r="D34" s="36" t="s">
        <v>51</v>
      </c>
      <c r="E34" s="37" t="s">
        <v>52</v>
      </c>
      <c r="F34" s="47">
        <f>IF([1]Справочники!I8=0,0,F35/[1]Справочники!I8)</f>
        <v>7.5201465201465201</v>
      </c>
      <c r="G34" s="29"/>
      <c r="H34" s="32"/>
      <c r="O34" s="28"/>
      <c r="P34" s="28"/>
      <c r="Q34" s="28"/>
    </row>
    <row r="35" spans="1:17" s="1" customFormat="1">
      <c r="A35" s="34" t="s">
        <v>53</v>
      </c>
      <c r="B35" s="28" t="str">
        <f t="shared" si="1"/>
        <v>1.2.Качество производимых товаров (оказываемых услуг) Количество часов предоставления услуг в отчетном периоде (часов)</v>
      </c>
      <c r="C35" s="35">
        <v>1</v>
      </c>
      <c r="D35" s="36"/>
      <c r="E35" s="46" t="s">
        <v>54</v>
      </c>
      <c r="F35" s="42">
        <v>2053</v>
      </c>
      <c r="G35" s="29"/>
      <c r="H35" s="32"/>
      <c r="O35" s="28"/>
      <c r="P35" s="28"/>
      <c r="Q35" s="28"/>
    </row>
    <row r="36" spans="1:17" s="1" customFormat="1">
      <c r="A36" s="27"/>
      <c r="B36" s="28"/>
      <c r="C36" s="35">
        <v>1</v>
      </c>
      <c r="D36" s="30" t="s">
        <v>55</v>
      </c>
      <c r="E36" s="30"/>
      <c r="F36" s="31"/>
      <c r="G36" s="29"/>
      <c r="H36" s="32"/>
      <c r="O36" s="28"/>
      <c r="P36" s="28"/>
      <c r="Q36" s="28"/>
    </row>
    <row r="37" spans="1:17" s="1" customFormat="1" ht="15.75" customHeight="1">
      <c r="A37" s="34" t="s">
        <v>56</v>
      </c>
      <c r="B37" s="28" t="str">
        <f>$D$36&amp;" "&amp;E37</f>
        <v>1.3.Надежность снабжения потребителей товарами (услугами) Коэффициент защищенности объектов от пожаров (час./день)</v>
      </c>
      <c r="C37" s="35">
        <v>1</v>
      </c>
      <c r="D37" s="36" t="s">
        <v>57</v>
      </c>
      <c r="E37" s="37" t="s">
        <v>58</v>
      </c>
      <c r="F37" s="47">
        <f>IF([1]Справочники!I8=0,0,F38/[1]Справочники!I8)</f>
        <v>1.4652014652014652E-2</v>
      </c>
      <c r="G37" s="29"/>
      <c r="H37" s="32"/>
      <c r="O37" s="28"/>
      <c r="P37" s="28"/>
      <c r="Q37" s="28"/>
    </row>
    <row r="38" spans="1:17" s="1" customFormat="1" ht="15.75" customHeight="1">
      <c r="A38" s="34" t="s">
        <v>59</v>
      </c>
      <c r="B38" s="28" t="str">
        <f t="shared" ref="B38:B44" si="2">$D$36&amp;" "&amp;E38</f>
        <v>1.3.Надежность снабжения потребителей товарами (услугами) Суммарная продолжительность пожаров на объектах для утилизации (захоронения) ТБО (часов)</v>
      </c>
      <c r="C38" s="35">
        <v>1</v>
      </c>
      <c r="D38" s="36"/>
      <c r="E38" s="46" t="s">
        <v>60</v>
      </c>
      <c r="F38" s="42">
        <v>4</v>
      </c>
      <c r="G38" s="29"/>
      <c r="H38" s="32"/>
      <c r="O38" s="28"/>
      <c r="P38" s="28"/>
      <c r="Q38" s="28"/>
    </row>
    <row r="39" spans="1:17" s="1" customFormat="1" ht="15.75" customHeight="1">
      <c r="A39" s="34" t="s">
        <v>61</v>
      </c>
      <c r="B39" s="28" t="str">
        <f t="shared" si="2"/>
        <v>1.3.Надежность снабжения потребителей товарами (услугами) Коэффициент пожароустойчивости объектов от пожаров (ед.)</v>
      </c>
      <c r="C39" s="35">
        <v>1</v>
      </c>
      <c r="D39" s="36" t="s">
        <v>62</v>
      </c>
      <c r="E39" s="37" t="s">
        <v>63</v>
      </c>
      <c r="F39" s="47">
        <f>IF(F41=0,0,F40/F41)</f>
        <v>1.8046505685447808E-3</v>
      </c>
      <c r="G39" s="29"/>
      <c r="H39" s="32"/>
      <c r="O39" s="28"/>
      <c r="P39" s="28"/>
      <c r="Q39" s="28"/>
    </row>
    <row r="40" spans="1:17" s="1" customFormat="1">
      <c r="A40" s="34" t="s">
        <v>64</v>
      </c>
      <c r="B40" s="28" t="str">
        <f t="shared" si="2"/>
        <v>1.3.Надежность снабжения потребителей товарами (услугами) Суммарная площадь объектов, подверженных пожарам (кв. м)</v>
      </c>
      <c r="C40" s="35">
        <v>1</v>
      </c>
      <c r="D40" s="36"/>
      <c r="E40" s="46" t="s">
        <v>65</v>
      </c>
      <c r="F40" s="40">
        <v>113</v>
      </c>
      <c r="G40" s="29"/>
      <c r="H40" s="32"/>
      <c r="O40" s="28"/>
      <c r="P40" s="28"/>
      <c r="Q40" s="28"/>
    </row>
    <row r="41" spans="1:17" s="1" customFormat="1" ht="15.75" customHeight="1">
      <c r="A41" s="34" t="s">
        <v>66</v>
      </c>
      <c r="B41" s="28" t="str">
        <f t="shared" si="2"/>
        <v>1.3.Надежность снабжения потребителей товарами (услугами) Площадь объектов для утилизации (захоронения) ТБО (кв. м)</v>
      </c>
      <c r="C41" s="35">
        <v>1</v>
      </c>
      <c r="D41" s="36"/>
      <c r="E41" s="46" t="s">
        <v>67</v>
      </c>
      <c r="F41" s="40">
        <v>62616</v>
      </c>
      <c r="G41" s="29"/>
      <c r="H41" s="32"/>
      <c r="O41" s="28"/>
      <c r="P41" s="28"/>
      <c r="Q41" s="28"/>
    </row>
    <row r="42" spans="1:17" s="1" customFormat="1" ht="15.75" customHeight="1">
      <c r="A42" s="34" t="s">
        <v>68</v>
      </c>
      <c r="B42" s="28" t="str">
        <f t="shared" si="2"/>
        <v>1.3.Надежность снабжения потребителей товарами (услугами) Коэффициент заполняемости полигона (%)</v>
      </c>
      <c r="C42" s="35">
        <v>1</v>
      </c>
      <c r="D42" s="36" t="s">
        <v>69</v>
      </c>
      <c r="E42" s="37" t="s">
        <v>70</v>
      </c>
      <c r="F42" s="43">
        <f>IF(F44=0,0,F43/F44)</f>
        <v>0.50939245454545445</v>
      </c>
      <c r="G42" s="29"/>
      <c r="H42" s="32"/>
      <c r="O42" s="28"/>
      <c r="P42" s="28"/>
      <c r="Q42" s="28"/>
    </row>
    <row r="43" spans="1:17" s="1" customFormat="1">
      <c r="A43" s="34" t="s">
        <v>71</v>
      </c>
      <c r="B43" s="28" t="str">
        <f t="shared" si="2"/>
        <v>1.3.Надежность снабжения потребителей товарами (услугами) Накопленный объем утилизированных (захороненных) твердых бытовых отходов (куб. м)</v>
      </c>
      <c r="C43" s="35">
        <v>1</v>
      </c>
      <c r="D43" s="36"/>
      <c r="E43" s="46" t="s">
        <v>72</v>
      </c>
      <c r="F43" s="40">
        <v>560331.69999999995</v>
      </c>
      <c r="G43" s="29"/>
      <c r="H43" s="32"/>
      <c r="O43" s="28"/>
      <c r="P43" s="28"/>
      <c r="Q43" s="28"/>
    </row>
    <row r="44" spans="1:17" s="1" customFormat="1" ht="15.75" customHeight="1">
      <c r="A44" s="34" t="s">
        <v>73</v>
      </c>
      <c r="B44" s="28" t="str">
        <f t="shared" si="2"/>
        <v>1.3.Надежность снабжения потребителей товарами (услугами) Проектная вместимость объекта для захоронения твердых бытовых отходов (куб. м)</v>
      </c>
      <c r="C44" s="35">
        <v>1</v>
      </c>
      <c r="D44" s="36"/>
      <c r="E44" s="46" t="s">
        <v>74</v>
      </c>
      <c r="F44" s="40">
        <v>1100000</v>
      </c>
      <c r="G44" s="29"/>
      <c r="H44" s="32"/>
      <c r="O44" s="28"/>
      <c r="P44" s="28"/>
      <c r="Q44" s="28"/>
    </row>
    <row r="45" spans="1:17" s="1" customFormat="1">
      <c r="A45" s="34"/>
      <c r="B45" s="28"/>
      <c r="C45" s="35">
        <v>1</v>
      </c>
      <c r="D45" s="30" t="s">
        <v>75</v>
      </c>
      <c r="E45" s="30"/>
      <c r="F45" s="31"/>
      <c r="G45" s="29"/>
      <c r="H45" s="32"/>
      <c r="O45" s="28"/>
      <c r="P45" s="28"/>
      <c r="Q45" s="28"/>
    </row>
    <row r="46" spans="1:17" s="1" customFormat="1" ht="15.75" customHeight="1">
      <c r="A46" s="34" t="s">
        <v>76</v>
      </c>
      <c r="B46" s="28" t="str">
        <f>$D$45&amp;" "&amp;E46</f>
        <v>1.4.Доступность товаров и услуг для потребителей Доля расходов на оплату услуг в совокупном доходе населения (%)</v>
      </c>
      <c r="C46" s="35">
        <v>1</v>
      </c>
      <c r="D46" s="36" t="s">
        <v>77</v>
      </c>
      <c r="E46" s="37" t="s">
        <v>78</v>
      </c>
      <c r="F46" s="43">
        <f>IF(F48=0,0,F47/F48)</f>
        <v>0</v>
      </c>
      <c r="G46" s="29"/>
      <c r="H46" s="32"/>
      <c r="O46" s="28"/>
      <c r="P46" s="28"/>
      <c r="Q46" s="28"/>
    </row>
    <row r="47" spans="1:17" s="1" customFormat="1">
      <c r="A47" s="34" t="s">
        <v>79</v>
      </c>
      <c r="B47" s="28" t="str">
        <f>$D$45&amp;" "&amp;E47</f>
        <v>1.4.Доступность товаров и услуг для потребителей    Среднемесячный платеж населения за услуги утилизации (захоронения) твердых бытовых отходов (руб.)</v>
      </c>
      <c r="C47" s="35">
        <v>1</v>
      </c>
      <c r="D47" s="36"/>
      <c r="E47" s="39" t="s">
        <v>80</v>
      </c>
      <c r="F47" s="48">
        <v>0</v>
      </c>
      <c r="G47" s="29"/>
      <c r="H47" s="32"/>
      <c r="O47" s="28"/>
      <c r="P47" s="28"/>
      <c r="Q47" s="28"/>
    </row>
    <row r="48" spans="1:17" s="1" customFormat="1">
      <c r="A48" s="34" t="s">
        <v>81</v>
      </c>
      <c r="B48" s="28" t="str">
        <f>$D$45&amp;" "&amp;E48</f>
        <v>1.4.Доступность товаров и услуг для потребителей    Денежные доходы населения, средние на человека (руб.)</v>
      </c>
      <c r="C48" s="49">
        <v>1</v>
      </c>
      <c r="D48" s="50"/>
      <c r="E48" s="51" t="s">
        <v>82</v>
      </c>
      <c r="F48" s="52">
        <v>0</v>
      </c>
      <c r="G48" s="53"/>
      <c r="H48" s="32"/>
      <c r="O48" s="28"/>
      <c r="P48" s="28"/>
      <c r="Q48" s="28"/>
    </row>
    <row r="49" spans="3:7">
      <c r="C49" s="13"/>
      <c r="D49" s="14"/>
      <c r="E49" s="13"/>
      <c r="F49" s="15"/>
      <c r="G49" s="13"/>
    </row>
  </sheetData>
  <mergeCells count="19">
    <mergeCell ref="D46:D48"/>
    <mergeCell ref="D34:D35"/>
    <mergeCell ref="D36:F36"/>
    <mergeCell ref="D37:D38"/>
    <mergeCell ref="D39:D41"/>
    <mergeCell ref="D42:D44"/>
    <mergeCell ref="D45:F45"/>
    <mergeCell ref="D16:D18"/>
    <mergeCell ref="D19:D21"/>
    <mergeCell ref="D22:F22"/>
    <mergeCell ref="D23:D27"/>
    <mergeCell ref="D28:D31"/>
    <mergeCell ref="D32:D33"/>
    <mergeCell ref="D9:F9"/>
    <mergeCell ref="D10:F10"/>
    <mergeCell ref="I10:K10"/>
    <mergeCell ref="D11:F11"/>
    <mergeCell ref="D15:F15"/>
    <mergeCell ref="I15:K15"/>
  </mergeCells>
  <dataValidations count="2">
    <dataValidation type="decimal" allowBlank="1" showErrorMessage="1" errorTitle="Ошибка" error="Допускается ввод только действительных чисел!" sqref="F47:F48 F43:F44 F40:F41 F17:F19">
      <formula1>-9.99999999999999E+23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8 F35 F33 F29:F31 F24:F27 F21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2015-11-06T00:37:01Z</dcterms:modified>
</cp:coreProperties>
</file>